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BF79" lockStructure="1"/>
  <bookViews>
    <workbookView xWindow="0" yWindow="0" windowWidth="15360" windowHeight="8730"/>
  </bookViews>
  <sheets>
    <sheet name="CB40T" sheetId="2" r:id="rId1"/>
    <sheet name="Codes" sheetId="4" state="hidden" r:id="rId2"/>
    <sheet name="INSASCII" sheetId="6" state="hidden" r:id="rId3"/>
    <sheet name="Sheet1" sheetId="7" state="hidden" r:id="rId4"/>
  </sheets>
  <definedNames>
    <definedName name="Banks">Codes!#REF!</definedName>
    <definedName name="Insurance">Codes!$B$1:$B$45</definedName>
    <definedName name="Name">Codes!#REF!</definedName>
    <definedName name="period">CB40T!$B$5</definedName>
    <definedName name="_xlnm.Print_Area" localSheetId="0">CB40T!$A$1:$E$44</definedName>
    <definedName name="Quarter">Sheet1!$B$1:$B$5</definedName>
    <definedName name="Year">Sheet1!$A$1:$A$8</definedName>
  </definedNames>
  <calcPr calcId="145621"/>
</workbook>
</file>

<file path=xl/calcChain.xml><?xml version="1.0" encoding="utf-8"?>
<calcChain xmlns="http://schemas.openxmlformats.org/spreadsheetml/2006/main">
  <c r="A3" i="6" l="1"/>
  <c r="A2" i="6"/>
  <c r="C1" i="6" l="1"/>
  <c r="A17" i="6" l="1"/>
  <c r="A13" i="6"/>
  <c r="A9" i="6"/>
  <c r="A5" i="6"/>
  <c r="A14" i="6"/>
  <c r="A10" i="6"/>
  <c r="A6" i="6"/>
  <c r="A15" i="6"/>
  <c r="A11" i="6"/>
  <c r="A7" i="6"/>
  <c r="A16" i="6"/>
  <c r="A12" i="6"/>
  <c r="A8" i="6"/>
  <c r="A4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</calcChain>
</file>

<file path=xl/sharedStrings.xml><?xml version="1.0" encoding="utf-8"?>
<sst xmlns="http://schemas.openxmlformats.org/spreadsheetml/2006/main" count="190" uniqueCount="160">
  <si>
    <t>Other Income</t>
  </si>
  <si>
    <t>Premium Received</t>
  </si>
  <si>
    <t>Claims Paid</t>
  </si>
  <si>
    <t>Expenses</t>
  </si>
  <si>
    <t>Compensation to Employees</t>
  </si>
  <si>
    <t>Depreciation</t>
  </si>
  <si>
    <t>Security</t>
  </si>
  <si>
    <t>Electricity</t>
  </si>
  <si>
    <t>Telephone</t>
  </si>
  <si>
    <t>Postage</t>
  </si>
  <si>
    <t>Internet</t>
  </si>
  <si>
    <t>Courier</t>
  </si>
  <si>
    <t>Other Current Expenses</t>
  </si>
  <si>
    <t>Capital Expenditure</t>
  </si>
  <si>
    <t>Income</t>
  </si>
  <si>
    <t>Number of Employees</t>
  </si>
  <si>
    <t>TT$ 000</t>
  </si>
  <si>
    <t>American Life and General Insurance Company Limited (General Division)</t>
  </si>
  <si>
    <t>American Life and General Insurance Company Limited (Life Division)</t>
  </si>
  <si>
    <t>Bancassurance Caribbean Limited</t>
  </si>
  <si>
    <t>Bankers Insurance Company of Trinidad and Tobago Limited</t>
  </si>
  <si>
    <t>British American Insurance Company (Trinidad) Limited</t>
  </si>
  <si>
    <t>Capital Insurance Limited</t>
  </si>
  <si>
    <t>Caribbean Atlantic Life Insurance Company Limited</t>
  </si>
  <si>
    <t>Caribbean Insurance Company Limited</t>
  </si>
  <si>
    <t>Citizen Insurance Company Limited</t>
  </si>
  <si>
    <t>Colonial Fire and General Insurance Company Limited</t>
  </si>
  <si>
    <t>Colonial Life Insurance Company (Trinidad) Limited</t>
  </si>
  <si>
    <t>Cuna Caribbean Insurance Society Limited</t>
  </si>
  <si>
    <t>Cuna Mutual Insurance Society</t>
  </si>
  <si>
    <t>Demerara Life Assurance Company of Trinidad &amp; Tobago Limited</t>
  </si>
  <si>
    <t>Export Import Bank of Trinidad &amp; Tobago (Eximbank) Limited</t>
  </si>
  <si>
    <t>Furness Anchorage General Insurance Limited</t>
  </si>
  <si>
    <t>Goodwill General Insurance Company Limited</t>
  </si>
  <si>
    <t>Guardian General Insurance Limited</t>
  </si>
  <si>
    <t>Guardian Life of the Caribbean Limited</t>
  </si>
  <si>
    <t>Gulf Insurance Limited</t>
  </si>
  <si>
    <t>Maritime General Insurance Company Limited</t>
  </si>
  <si>
    <t>Maritime Life (Caribbean) Limited</t>
  </si>
  <si>
    <t>Motor and General Insurance Limited</t>
  </si>
  <si>
    <t>Nationwide Insurance Company Limited</t>
  </si>
  <si>
    <t>Royal Caribbean Insurance Limited</t>
  </si>
  <si>
    <t>Sagicor General Insurance Inc.</t>
  </si>
  <si>
    <t>Sagicor Life Inc</t>
  </si>
  <si>
    <t>Scotialife Trinidad and Tobago Limited</t>
  </si>
  <si>
    <t>Sun Life Assurance Company of Canada</t>
  </si>
  <si>
    <t>Tatil Life Assurance Limited</t>
  </si>
  <si>
    <t>The Beacon Insurance Company Limited</t>
  </si>
  <si>
    <t>The Great Northern Insurance Company Limited</t>
  </si>
  <si>
    <t>The Mountain General Insurance Company Limited</t>
  </si>
  <si>
    <t>The New India Assurance Company Limited</t>
  </si>
  <si>
    <t>The Presidential Insurance Company Limited</t>
  </si>
  <si>
    <t>The Western General Insurance Company Limited</t>
  </si>
  <si>
    <t>Trinidad and Tobago Insurance Limited</t>
  </si>
  <si>
    <t>United Security Life Insurance Company Limited</t>
  </si>
  <si>
    <t>Name of Person Completing:</t>
  </si>
  <si>
    <t>Name of Authorized Official:</t>
  </si>
  <si>
    <t>Signature of Person Completing:</t>
  </si>
  <si>
    <t>Signature of Authorized Official:</t>
  </si>
  <si>
    <t>Company Stamp:</t>
  </si>
  <si>
    <t>Date Submitted:</t>
  </si>
  <si>
    <t>For the Quarter Ended:</t>
  </si>
  <si>
    <t>FOR</t>
  </si>
  <si>
    <t>QUARTERLY RETURN (TOBAGO)</t>
  </si>
  <si>
    <t>NAGICO Insurance (Trinidad &amp; Tobago) Limited</t>
  </si>
  <si>
    <t>GTM</t>
  </si>
  <si>
    <t>ALGICOGN</t>
  </si>
  <si>
    <t>ALGICOLF</t>
  </si>
  <si>
    <t>BANC</t>
  </si>
  <si>
    <t>BANKR</t>
  </si>
  <si>
    <t>BRTAM</t>
  </si>
  <si>
    <t>CAPTL</t>
  </si>
  <si>
    <t>CALICO</t>
  </si>
  <si>
    <t>CARIB</t>
  </si>
  <si>
    <t>CITZN</t>
  </si>
  <si>
    <t>COLFR</t>
  </si>
  <si>
    <t>CLICO</t>
  </si>
  <si>
    <t>CUNAC</t>
  </si>
  <si>
    <t>CUNAM</t>
  </si>
  <si>
    <t>DEMRA</t>
  </si>
  <si>
    <t>EXIMB</t>
  </si>
  <si>
    <t>FURNS</t>
  </si>
  <si>
    <t>GDWIL</t>
  </si>
  <si>
    <t>GGIL</t>
  </si>
  <si>
    <t>GLOC</t>
  </si>
  <si>
    <t>GULF</t>
  </si>
  <si>
    <t>MTGN</t>
  </si>
  <si>
    <t>MTLF</t>
  </si>
  <si>
    <t>MEGA</t>
  </si>
  <si>
    <t>MAGIC</t>
  </si>
  <si>
    <t>MTONE</t>
  </si>
  <si>
    <t>NWIDE</t>
  </si>
  <si>
    <t>ROYAL</t>
  </si>
  <si>
    <t>SAGN</t>
  </si>
  <si>
    <t>SALF</t>
  </si>
  <si>
    <t>SCOLF</t>
  </si>
  <si>
    <t>SUNLF</t>
  </si>
  <si>
    <t>TATLF</t>
  </si>
  <si>
    <t>BEACN</t>
  </si>
  <si>
    <t>GRTNT</t>
  </si>
  <si>
    <t>MOUGN</t>
  </si>
  <si>
    <t>NWIND</t>
  </si>
  <si>
    <t>PRES</t>
  </si>
  <si>
    <t>TRINR</t>
  </si>
  <si>
    <t>WESGN</t>
  </si>
  <si>
    <t>TATIL</t>
  </si>
  <si>
    <t>UNTD</t>
  </si>
  <si>
    <t>USLF</t>
  </si>
  <si>
    <t>hdr</t>
  </si>
  <si>
    <t>N</t>
  </si>
  <si>
    <t>cb40T</t>
  </si>
  <si>
    <t>(mm/dd/yyyy)</t>
  </si>
  <si>
    <t xml:space="preserve">        Select Institution</t>
  </si>
  <si>
    <t xml:space="preserve">NOTE: Submit this return to insurance_reports@central-bank.org.tt                                                   </t>
  </si>
  <si>
    <t>Massy United Insurance Company Limited</t>
  </si>
  <si>
    <t>xxx</t>
  </si>
  <si>
    <t xml:space="preserve">INSTITUTION:  </t>
  </si>
  <si>
    <t>Year</t>
  </si>
  <si>
    <t>Quarter</t>
  </si>
  <si>
    <t>March</t>
  </si>
  <si>
    <t>June</t>
  </si>
  <si>
    <t>September</t>
  </si>
  <si>
    <t>December</t>
  </si>
  <si>
    <t>2014</t>
  </si>
  <si>
    <t>2015</t>
  </si>
  <si>
    <t>2016</t>
  </si>
  <si>
    <t>2017</t>
  </si>
  <si>
    <t>2018</t>
  </si>
  <si>
    <t>2019</t>
  </si>
  <si>
    <t>2020</t>
  </si>
  <si>
    <t>Choose Institution, Quarter and Year from drop-down lists.</t>
  </si>
  <si>
    <t xml:space="preserve">The Insurance Company of the West Indies Limited </t>
  </si>
  <si>
    <t>ICWI</t>
  </si>
  <si>
    <t>Assuria Life (T&amp;T) Limited</t>
  </si>
  <si>
    <t>Trinre Insurance Company Limited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</si>
  <si>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</si>
  <si>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</si>
  <si>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</si>
  <si>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</si>
  <si>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</si>
  <si>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</si>
  <si>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</si>
  <si>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</si>
  <si>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</si>
  <si>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</si>
  <si>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</si>
  <si>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</si>
  <si>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</si>
  <si>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</si>
  <si>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</si>
  <si>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</si>
  <si>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</si>
  <si>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</si>
  <si>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</si>
  <si>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</si>
  <si>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</si>
  <si>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</si>
  <si>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</si>
  <si>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</si>
  <si>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General Accident Insurance company ltd (formerly) Motor One Insurance Company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</si>
</sst>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/yyyy"/>
    <numFmt numFmtId="165" formatCode="yyyy"/>
  </numFmts>
  <fonts count="10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i/>
      <sz val="12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A0D3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67">
    <xf numFmtId="0" fontId="0" fillId="0" borderId="0" xfId="0"/>
    <xf numFmtId="0" fontId="3" fillId="0" borderId="0" xfId="0" applyFont="1" applyFill="1" applyBorder="1" applyAlignment="1">
      <alignment vertical="top" wrapText="1"/>
    </xf>
    <xf numFmtId="0" fontId="0" fillId="0" borderId="0" xfId="0" applyFill="1" applyProtection="1"/>
    <xf numFmtId="0" fontId="0" fillId="0" borderId="0" xfId="0" applyFill="1" applyProtection="1">
      <protection locked="0"/>
    </xf>
    <xf numFmtId="0" fontId="5" fillId="0" borderId="0" xfId="1" applyFont="1"/>
    <xf numFmtId="2" fontId="5" fillId="0" borderId="0" xfId="1" applyNumberFormat="1" applyFont="1" applyAlignment="1">
      <alignment vertical="top" wrapText="1"/>
    </xf>
    <xf numFmtId="2" fontId="5" fillId="0" borderId="0" xfId="1" applyNumberFormat="1" applyFont="1" applyFill="1" applyAlignment="1">
      <alignment vertical="top" wrapText="1"/>
    </xf>
    <xf numFmtId="2" fontId="5" fillId="0" borderId="0" xfId="1" applyNumberFormat="1" applyFont="1"/>
    <xf numFmtId="0" fontId="8" fillId="0" borderId="0" xfId="0" applyFont="1" applyFill="1" applyBorder="1" applyProtection="1"/>
    <xf numFmtId="0" fontId="9" fillId="2" borderId="3" xfId="0" applyFont="1" applyFill="1" applyBorder="1" applyAlignment="1" applyProtection="1">
      <alignment horizontal="center" vertical="top"/>
    </xf>
    <xf numFmtId="0" fontId="8" fillId="0" borderId="0" xfId="0" applyFont="1" applyFill="1" applyProtection="1"/>
    <xf numFmtId="0" fontId="9" fillId="2" borderId="4" xfId="0" applyFont="1" applyFill="1" applyBorder="1" applyAlignment="1" applyProtection="1">
      <alignment horizontal="center" vertical="top"/>
    </xf>
    <xf numFmtId="0" fontId="7" fillId="0" borderId="7" xfId="0" applyFont="1" applyFill="1" applyBorder="1" applyProtection="1"/>
    <xf numFmtId="0" fontId="8" fillId="0" borderId="11" xfId="0" applyFont="1" applyFill="1" applyBorder="1" applyProtection="1"/>
    <xf numFmtId="0" fontId="4" fillId="0" borderId="11" xfId="0" applyFont="1" applyFill="1" applyBorder="1" applyProtection="1"/>
    <xf numFmtId="0" fontId="8" fillId="0" borderId="11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/>
    </xf>
    <xf numFmtId="0" fontId="8" fillId="0" borderId="11" xfId="0" applyFont="1" applyFill="1" applyBorder="1" applyAlignment="1" applyProtection="1">
      <alignment vertical="top"/>
    </xf>
    <xf numFmtId="0" fontId="9" fillId="2" borderId="11" xfId="0" applyFont="1" applyFill="1" applyBorder="1" applyAlignment="1" applyProtection="1">
      <alignment horizontal="center" vertical="top"/>
    </xf>
    <xf numFmtId="0" fontId="9" fillId="2" borderId="12" xfId="0" applyFont="1" applyFill="1" applyBorder="1" applyAlignment="1" applyProtection="1">
      <alignment horizontal="center" vertical="top"/>
    </xf>
    <xf numFmtId="0" fontId="7" fillId="0" borderId="11" xfId="0" applyFont="1" applyFill="1" applyBorder="1" applyProtection="1"/>
    <xf numFmtId="0" fontId="8" fillId="0" borderId="15" xfId="0" applyFont="1" applyFill="1" applyBorder="1" applyProtection="1"/>
    <xf numFmtId="0" fontId="8" fillId="0" borderId="16" xfId="0" applyFont="1" applyFill="1" applyBorder="1" applyProtection="1"/>
    <xf numFmtId="0" fontId="8" fillId="0" borderId="17" xfId="0" applyFont="1" applyBorder="1" applyProtection="1"/>
    <xf numFmtId="0" fontId="8" fillId="0" borderId="18" xfId="0" applyFont="1" applyBorder="1" applyProtection="1"/>
    <xf numFmtId="0" fontId="2" fillId="0" borderId="8" xfId="0" applyFont="1" applyFill="1" applyBorder="1" applyAlignment="1" applyProtection="1">
      <alignment horizontal="right" vertical="center"/>
    </xf>
    <xf numFmtId="49" fontId="5" fillId="0" borderId="0" xfId="1" applyNumberFormat="1" applyFont="1" applyAlignment="1">
      <alignment horizontal="right"/>
    </xf>
    <xf numFmtId="165" fontId="5" fillId="0" borderId="0" xfId="1" applyNumberFormat="1" applyFont="1" applyAlignment="1">
      <alignment horizontal="right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/>
    <xf numFmtId="49" fontId="1" fillId="0" borderId="0" xfId="0" applyNumberFormat="1" applyFont="1" applyProtection="1"/>
    <xf numFmtId="0" fontId="0" fillId="0" borderId="0" xfId="0" applyProtection="1"/>
    <xf numFmtId="165" fontId="0" fillId="0" borderId="0" xfId="0" quotePrefix="1" applyNumberFormat="1" applyProtection="1"/>
    <xf numFmtId="49" fontId="0" fillId="0" borderId="0" xfId="0" applyNumberFormat="1" applyProtection="1"/>
    <xf numFmtId="0" fontId="0" fillId="4" borderId="0" xfId="0" applyFill="1" applyProtection="1"/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3" fontId="8" fillId="0" borderId="3" xfId="0" applyNumberFormat="1" applyFont="1" applyFill="1" applyBorder="1" applyAlignment="1" applyProtection="1">
      <alignment horizontal="center" vertical="center"/>
    </xf>
    <xf numFmtId="3" fontId="8" fillId="0" borderId="4" xfId="0" applyNumberFormat="1" applyFont="1" applyFill="1" applyBorder="1" applyAlignment="1" applyProtection="1">
      <alignment horizontal="center" vertical="center"/>
    </xf>
    <xf numFmtId="3" fontId="8" fillId="0" borderId="13" xfId="0" applyNumberFormat="1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/>
    </xf>
    <xf numFmtId="0" fontId="8" fillId="0" borderId="13" xfId="0" applyFont="1" applyFill="1" applyBorder="1" applyAlignment="1" applyProtection="1">
      <alignment horizontal="center"/>
    </xf>
    <xf numFmtId="3" fontId="8" fillId="0" borderId="3" xfId="0" applyNumberFormat="1" applyFont="1" applyFill="1" applyBorder="1" applyAlignment="1" applyProtection="1">
      <alignment horizontal="center"/>
    </xf>
    <xf numFmtId="3" fontId="8" fillId="0" borderId="4" xfId="0" applyNumberFormat="1" applyFont="1" applyFill="1" applyBorder="1" applyAlignment="1" applyProtection="1">
      <alignment horizontal="center"/>
    </xf>
    <xf numFmtId="3" fontId="8" fillId="0" borderId="13" xfId="0" applyNumberFormat="1" applyFont="1" applyFill="1" applyBorder="1" applyAlignment="1" applyProtection="1">
      <alignment horizontal="center"/>
    </xf>
    <xf numFmtId="164" fontId="8" fillId="0" borderId="1" xfId="0" applyNumberFormat="1" applyFont="1" applyFill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horizontal="center"/>
    </xf>
    <xf numFmtId="3" fontId="8" fillId="3" borderId="3" xfId="0" applyNumberFormat="1" applyFont="1" applyFill="1" applyBorder="1" applyAlignment="1" applyProtection="1">
      <alignment horizontal="center" vertical="center"/>
      <protection locked="0"/>
    </xf>
    <xf numFmtId="3" fontId="8" fillId="3" borderId="4" xfId="0" applyNumberFormat="1" applyFont="1" applyFill="1" applyBorder="1" applyAlignment="1" applyProtection="1">
      <alignment horizontal="center" vertical="center"/>
      <protection locked="0"/>
    </xf>
    <xf numFmtId="3" fontId="8" fillId="3" borderId="13" xfId="0" applyNumberFormat="1" applyFont="1" applyFill="1" applyBorder="1" applyAlignment="1" applyProtection="1">
      <alignment horizontal="center" vertical="center"/>
      <protection locked="0"/>
    </xf>
    <xf numFmtId="3" fontId="8" fillId="3" borderId="5" xfId="0" applyNumberFormat="1" applyFont="1" applyFill="1" applyBorder="1" applyAlignment="1" applyProtection="1">
      <alignment horizontal="center"/>
      <protection locked="0"/>
    </xf>
    <xf numFmtId="3" fontId="8" fillId="3" borderId="2" xfId="0" applyNumberFormat="1" applyFont="1" applyFill="1" applyBorder="1" applyAlignment="1" applyProtection="1">
      <alignment horizontal="center"/>
      <protection locked="0"/>
    </xf>
    <xf numFmtId="3" fontId="8" fillId="3" borderId="1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 vertical="center" wrapText="1"/>
    </xf>
    <xf numFmtId="49" fontId="7" fillId="3" borderId="8" xfId="0" applyNumberFormat="1" applyFont="1" applyFill="1" applyBorder="1" applyAlignment="1" applyProtection="1">
      <alignment horizontal="center"/>
      <protection locked="0"/>
    </xf>
    <xf numFmtId="49" fontId="7" fillId="3" borderId="9" xfId="0" applyNumberFormat="1" applyFont="1" applyFill="1" applyBorder="1" applyAlignment="1" applyProtection="1">
      <alignment horizontal="center"/>
      <protection locked="0"/>
    </xf>
    <xf numFmtId="49" fontId="7" fillId="3" borderId="10" xfId="0" applyNumberFormat="1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/>
    </xf>
    <xf numFmtId="0" fontId="8" fillId="0" borderId="1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7" fillId="0" borderId="12" xfId="0" applyFont="1" applyFill="1" applyBorder="1" applyAlignment="1" applyProtection="1">
      <alignment horizontal="center"/>
    </xf>
    <xf numFmtId="2" fontId="6" fillId="0" borderId="0" xfId="1" applyNumberFormat="1" applyFont="1" applyFill="1" applyAlignment="1">
      <alignment horizontal="center"/>
    </xf>
  </cellXfs>
  <cellStyles count="2">
    <cellStyle name="Normal" xfId="0" builtinId="0"/>
    <cellStyle name="Normal_CB20ASCI" xfId="1"/>
  </cellStyles>
  <dxfs count="0"/>
  <tableStyles count="0" defaultTableStyle="TableStyleMedium2" defaultPivotStyle="PivotStyleLight16"/>
  <colors>
    <mruColors>
      <color rgb="FF6A0D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1996542</xdr:colOff>
      <xdr:row>2</xdr:row>
      <xdr:rowOff>47625</xdr:rowOff>
    </xdr:to>
    <xdr:pic>
      <xdr:nvPicPr>
        <xdr:cNvPr id="2" name="Picture 1" descr="CB Logo_HORIZONT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96542" cy="609600"/>
        </a:xfrm>
        <a:prstGeom prst="rect">
          <a:avLst/>
        </a:prstGeom>
      </xdr:spPr>
    </xdr:pic>
    <xdr:clientData/>
  </xdr:twoCellAnchor>
  <xdr:twoCellAnchor>
    <xdr:from>
      <xdr:col>5</xdr:col>
      <xdr:colOff>66676</xdr:colOff>
      <xdr:row>3</xdr:row>
      <xdr:rowOff>200025</xdr:rowOff>
    </xdr:from>
    <xdr:to>
      <xdr:col>5</xdr:col>
      <xdr:colOff>542926</xdr:colOff>
      <xdr:row>3</xdr:row>
      <xdr:rowOff>342900</xdr:rowOff>
    </xdr:to>
    <xdr:sp macro="" textlink="">
      <xdr:nvSpPr>
        <xdr:cNvPr id="3" name="Left Arrow 2"/>
        <xdr:cNvSpPr/>
      </xdr:nvSpPr>
      <xdr:spPr>
        <a:xfrm>
          <a:off x="5638801" y="971550"/>
          <a:ext cx="476250" cy="142875"/>
        </a:xfrm>
        <a:prstGeom prst="leftArrow">
          <a:avLst/>
        </a:prstGeom>
        <a:solidFill>
          <a:srgbClr val="6A0D37"/>
        </a:solidFill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85726</xdr:colOff>
      <xdr:row>4</xdr:row>
      <xdr:rowOff>28575</xdr:rowOff>
    </xdr:from>
    <xdr:to>
      <xdr:col>5</xdr:col>
      <xdr:colOff>561976</xdr:colOff>
      <xdr:row>4</xdr:row>
      <xdr:rowOff>171450</xdr:rowOff>
    </xdr:to>
    <xdr:sp macro="" textlink="">
      <xdr:nvSpPr>
        <xdr:cNvPr id="4" name="Left Arrow 3"/>
        <xdr:cNvSpPr/>
      </xdr:nvSpPr>
      <xdr:spPr>
        <a:xfrm>
          <a:off x="5657851" y="1285875"/>
          <a:ext cx="476250" cy="142875"/>
        </a:xfrm>
        <a:prstGeom prst="leftArrow">
          <a:avLst/>
        </a:prstGeom>
        <a:solidFill>
          <a:srgbClr val="6A0D37"/>
        </a:solidFill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44"/>
  <sheetViews>
    <sheetView tabSelected="1" zoomScaleNormal="100" workbookViewId="0">
      <selection activeCell="G9" sqref="G9"/>
    </sheetView>
  </sheetViews>
  <sheetFormatPr defaultColWidth="9.140625" defaultRowHeight="15" x14ac:dyDescent="0.25"/>
  <cols>
    <col min="1" max="1" width="35.42578125" style="2" customWidth="1"/>
    <col min="2" max="2" width="11.140625" style="2" customWidth="1"/>
    <col min="3" max="3" width="9" style="2" customWidth="1"/>
    <col min="4" max="4" width="10.42578125" style="2" customWidth="1"/>
    <col min="5" max="5" width="17.5703125" style="2" customWidth="1"/>
    <col min="6" max="8" width="9.140625" style="2"/>
    <col min="9" max="9" width="14.85546875" style="2" customWidth="1"/>
    <col min="10" max="16384" width="9.140625" style="2"/>
  </cols>
  <sheetData>
    <row r="1" spans="1:9" x14ac:dyDescent="0.25">
      <c r="A1" s="34"/>
    </row>
    <row r="2" spans="1:9" ht="29.25" customHeight="1" x14ac:dyDescent="0.25">
      <c r="A2" s="34"/>
      <c r="B2" s="61" t="s">
        <v>63</v>
      </c>
      <c r="C2" s="61"/>
      <c r="D2" s="61"/>
      <c r="E2" s="61"/>
    </row>
    <row r="3" spans="1:9" ht="16.5" thickBot="1" x14ac:dyDescent="0.3">
      <c r="B3" s="61" t="s">
        <v>62</v>
      </c>
      <c r="C3" s="61"/>
      <c r="D3" s="61"/>
      <c r="E3" s="61"/>
    </row>
    <row r="4" spans="1:9" ht="38.25" customHeight="1" thickBot="1" x14ac:dyDescent="0.3">
      <c r="A4" s="25" t="s">
        <v>116</v>
      </c>
      <c r="B4" s="58" t="s">
        <v>112</v>
      </c>
      <c r="C4" s="59"/>
      <c r="D4" s="59"/>
      <c r="E4" s="60"/>
      <c r="G4" s="35" t="s">
        <v>130</v>
      </c>
      <c r="H4" s="35"/>
      <c r="I4" s="35"/>
    </row>
    <row r="5" spans="1:9" ht="16.5" thickBot="1" x14ac:dyDescent="0.3">
      <c r="A5" s="12" t="s">
        <v>61</v>
      </c>
      <c r="B5" s="55" t="s">
        <v>121</v>
      </c>
      <c r="C5" s="56"/>
      <c r="D5" s="57"/>
      <c r="E5" s="28" t="s">
        <v>124</v>
      </c>
      <c r="G5" s="36"/>
      <c r="H5" s="36"/>
      <c r="I5" s="36"/>
    </row>
    <row r="6" spans="1:9" ht="21" customHeight="1" x14ac:dyDescent="0.25">
      <c r="A6" s="13"/>
      <c r="B6" s="63" t="s">
        <v>16</v>
      </c>
      <c r="C6" s="64"/>
      <c r="D6" s="64"/>
      <c r="E6" s="65"/>
    </row>
    <row r="7" spans="1:9" ht="15.75" x14ac:dyDescent="0.25">
      <c r="A7" s="14" t="s">
        <v>14</v>
      </c>
      <c r="B7" s="43"/>
      <c r="C7" s="44"/>
      <c r="D7" s="44"/>
      <c r="E7" s="45"/>
    </row>
    <row r="8" spans="1:9" ht="15.75" x14ac:dyDescent="0.25">
      <c r="A8" s="15" t="s">
        <v>1</v>
      </c>
      <c r="B8" s="48"/>
      <c r="C8" s="49"/>
      <c r="D8" s="49"/>
      <c r="E8" s="50"/>
    </row>
    <row r="9" spans="1:9" ht="15.75" x14ac:dyDescent="0.25">
      <c r="A9" s="15" t="s">
        <v>0</v>
      </c>
      <c r="B9" s="48"/>
      <c r="C9" s="49"/>
      <c r="D9" s="49"/>
      <c r="E9" s="50"/>
    </row>
    <row r="10" spans="1:9" ht="15.75" x14ac:dyDescent="0.25">
      <c r="A10" s="13"/>
      <c r="B10" s="40"/>
      <c r="C10" s="41"/>
      <c r="D10" s="41"/>
      <c r="E10" s="42"/>
    </row>
    <row r="11" spans="1:9" ht="15.75" x14ac:dyDescent="0.25">
      <c r="A11" s="16" t="s">
        <v>3</v>
      </c>
      <c r="B11" s="37"/>
      <c r="C11" s="38"/>
      <c r="D11" s="38"/>
      <c r="E11" s="39"/>
    </row>
    <row r="12" spans="1:9" ht="15.75" x14ac:dyDescent="0.25">
      <c r="A12" s="15" t="s">
        <v>2</v>
      </c>
      <c r="B12" s="48"/>
      <c r="C12" s="49"/>
      <c r="D12" s="49"/>
      <c r="E12" s="50"/>
    </row>
    <row r="13" spans="1:9" ht="15.75" x14ac:dyDescent="0.25">
      <c r="A13" s="15" t="s">
        <v>4</v>
      </c>
      <c r="B13" s="48"/>
      <c r="C13" s="49"/>
      <c r="D13" s="49"/>
      <c r="E13" s="50"/>
    </row>
    <row r="14" spans="1:9" ht="15.75" x14ac:dyDescent="0.25">
      <c r="A14" s="15" t="s">
        <v>5</v>
      </c>
      <c r="B14" s="48"/>
      <c r="C14" s="49"/>
      <c r="D14" s="49"/>
      <c r="E14" s="50"/>
    </row>
    <row r="15" spans="1:9" ht="15.75" x14ac:dyDescent="0.25">
      <c r="A15" s="15" t="s">
        <v>6</v>
      </c>
      <c r="B15" s="48"/>
      <c r="C15" s="49"/>
      <c r="D15" s="49"/>
      <c r="E15" s="50"/>
    </row>
    <row r="16" spans="1:9" ht="15.75" x14ac:dyDescent="0.25">
      <c r="A16" s="15" t="s">
        <v>7</v>
      </c>
      <c r="B16" s="48"/>
      <c r="C16" s="49"/>
      <c r="D16" s="49"/>
      <c r="E16" s="50"/>
    </row>
    <row r="17" spans="1:5" ht="15.75" x14ac:dyDescent="0.25">
      <c r="A17" s="15" t="s">
        <v>8</v>
      </c>
      <c r="B17" s="48"/>
      <c r="C17" s="49"/>
      <c r="D17" s="49"/>
      <c r="E17" s="50"/>
    </row>
    <row r="18" spans="1:5" ht="15.75" x14ac:dyDescent="0.25">
      <c r="A18" s="15" t="s">
        <v>9</v>
      </c>
      <c r="B18" s="48"/>
      <c r="C18" s="49"/>
      <c r="D18" s="49"/>
      <c r="E18" s="50"/>
    </row>
    <row r="19" spans="1:5" ht="15.75" x14ac:dyDescent="0.25">
      <c r="A19" s="15" t="s">
        <v>10</v>
      </c>
      <c r="B19" s="48"/>
      <c r="C19" s="49"/>
      <c r="D19" s="49"/>
      <c r="E19" s="50"/>
    </row>
    <row r="20" spans="1:5" ht="15.75" x14ac:dyDescent="0.25">
      <c r="A20" s="15" t="s">
        <v>11</v>
      </c>
      <c r="B20" s="48"/>
      <c r="C20" s="49"/>
      <c r="D20" s="49"/>
      <c r="E20" s="50"/>
    </row>
    <row r="21" spans="1:5" ht="15.75" x14ac:dyDescent="0.25">
      <c r="A21" s="15" t="s">
        <v>12</v>
      </c>
      <c r="B21" s="48"/>
      <c r="C21" s="49"/>
      <c r="D21" s="49"/>
      <c r="E21" s="50"/>
    </row>
    <row r="22" spans="1:5" ht="15.75" x14ac:dyDescent="0.25">
      <c r="A22" s="13"/>
      <c r="B22" s="40"/>
      <c r="C22" s="41"/>
      <c r="D22" s="41"/>
      <c r="E22" s="42"/>
    </row>
    <row r="23" spans="1:5" ht="15.75" x14ac:dyDescent="0.25">
      <c r="A23" s="17" t="s">
        <v>13</v>
      </c>
      <c r="B23" s="48"/>
      <c r="C23" s="49"/>
      <c r="D23" s="49"/>
      <c r="E23" s="50"/>
    </row>
    <row r="24" spans="1:5" ht="12.75" customHeight="1" x14ac:dyDescent="0.25">
      <c r="A24" s="18"/>
      <c r="B24" s="9"/>
      <c r="C24" s="11"/>
      <c r="D24" s="11"/>
      <c r="E24" s="19"/>
    </row>
    <row r="25" spans="1:5" ht="24" customHeight="1" x14ac:dyDescent="0.25">
      <c r="A25" s="20" t="s">
        <v>15</v>
      </c>
      <c r="B25" s="51"/>
      <c r="C25" s="52"/>
      <c r="D25" s="52"/>
      <c r="E25" s="53"/>
    </row>
    <row r="26" spans="1:5" ht="16.5" thickBot="1" x14ac:dyDescent="0.3">
      <c r="A26" s="21"/>
      <c r="B26" s="22"/>
      <c r="C26" s="23"/>
      <c r="D26" s="23"/>
      <c r="E26" s="24"/>
    </row>
    <row r="27" spans="1:5" ht="15.75" x14ac:dyDescent="0.25">
      <c r="A27" s="10"/>
      <c r="B27" s="10"/>
      <c r="C27" s="10"/>
      <c r="D27" s="10"/>
      <c r="E27" s="10"/>
    </row>
    <row r="28" spans="1:5" ht="15.75" x14ac:dyDescent="0.25">
      <c r="A28" s="10"/>
      <c r="B28" s="10"/>
      <c r="C28" s="10"/>
      <c r="D28" s="10"/>
      <c r="E28" s="10"/>
    </row>
    <row r="29" spans="1:5" ht="15.75" x14ac:dyDescent="0.25">
      <c r="A29" s="10" t="s">
        <v>55</v>
      </c>
      <c r="B29" s="62"/>
      <c r="C29" s="62"/>
      <c r="D29" s="62"/>
      <c r="E29" s="62"/>
    </row>
    <row r="30" spans="1:5" ht="15.75" x14ac:dyDescent="0.25">
      <c r="A30" s="10"/>
      <c r="B30" s="8"/>
      <c r="C30" s="8"/>
      <c r="D30" s="8"/>
      <c r="E30" s="8"/>
    </row>
    <row r="31" spans="1:5" ht="15.75" x14ac:dyDescent="0.25">
      <c r="A31" s="10" t="s">
        <v>57</v>
      </c>
      <c r="B31" s="62"/>
      <c r="C31" s="62"/>
      <c r="D31" s="62"/>
      <c r="E31" s="62"/>
    </row>
    <row r="32" spans="1:5" ht="15.75" x14ac:dyDescent="0.25">
      <c r="A32" s="10"/>
      <c r="B32" s="10"/>
      <c r="C32" s="10"/>
      <c r="D32" s="10"/>
      <c r="E32" s="10"/>
    </row>
    <row r="33" spans="1:5" ht="15.75" x14ac:dyDescent="0.25">
      <c r="A33" s="10" t="s">
        <v>56</v>
      </c>
      <c r="B33" s="62"/>
      <c r="C33" s="62"/>
      <c r="D33" s="62"/>
      <c r="E33" s="62"/>
    </row>
    <row r="34" spans="1:5" ht="15.75" x14ac:dyDescent="0.25">
      <c r="A34" s="10"/>
      <c r="B34" s="10"/>
      <c r="C34" s="10"/>
      <c r="D34" s="10"/>
      <c r="E34" s="10"/>
    </row>
    <row r="35" spans="1:5" ht="15.75" x14ac:dyDescent="0.25">
      <c r="A35" s="10" t="s">
        <v>58</v>
      </c>
      <c r="B35" s="62"/>
      <c r="C35" s="62"/>
      <c r="D35" s="62"/>
      <c r="E35" s="62"/>
    </row>
    <row r="36" spans="1:5" ht="15.75" x14ac:dyDescent="0.25">
      <c r="A36" s="10"/>
      <c r="B36" s="10"/>
      <c r="C36" s="10"/>
      <c r="D36" s="10"/>
      <c r="E36" s="10"/>
    </row>
    <row r="37" spans="1:5" ht="15.75" x14ac:dyDescent="0.25">
      <c r="A37" s="10" t="s">
        <v>60</v>
      </c>
      <c r="B37" s="46"/>
      <c r="C37" s="46"/>
      <c r="D37" s="46"/>
      <c r="E37" s="46"/>
    </row>
    <row r="38" spans="1:5" ht="15.75" x14ac:dyDescent="0.25">
      <c r="A38" s="10"/>
      <c r="B38" s="47" t="s">
        <v>111</v>
      </c>
      <c r="C38" s="47"/>
      <c r="D38" s="47"/>
      <c r="E38" s="47"/>
    </row>
    <row r="39" spans="1:5" ht="53.25" customHeight="1" x14ac:dyDescent="0.25">
      <c r="A39" s="10" t="s">
        <v>59</v>
      </c>
      <c r="B39" s="3"/>
    </row>
    <row r="44" spans="1:5" ht="38.25" customHeight="1" x14ac:dyDescent="0.25">
      <c r="A44" s="54" t="s">
        <v>113</v>
      </c>
      <c r="B44" s="54"/>
      <c r="C44" s="54"/>
      <c r="D44" s="54"/>
      <c r="E44" s="54"/>
    </row>
  </sheetData>
  <mergeCells count="31">
    <mergeCell ref="A44:E44"/>
    <mergeCell ref="B5:D5"/>
    <mergeCell ref="B4:E4"/>
    <mergeCell ref="B2:E2"/>
    <mergeCell ref="B3:E3"/>
    <mergeCell ref="B35:E35"/>
    <mergeCell ref="B29:E29"/>
    <mergeCell ref="B33:E33"/>
    <mergeCell ref="B31:E31"/>
    <mergeCell ref="B6:E6"/>
    <mergeCell ref="B8:E8"/>
    <mergeCell ref="B9:E9"/>
    <mergeCell ref="B12:E12"/>
    <mergeCell ref="B13:E13"/>
    <mergeCell ref="B14:E14"/>
    <mergeCell ref="B15:E15"/>
    <mergeCell ref="B38:E38"/>
    <mergeCell ref="B16:E16"/>
    <mergeCell ref="B17:E17"/>
    <mergeCell ref="B18:E18"/>
    <mergeCell ref="B19:E19"/>
    <mergeCell ref="B20:E20"/>
    <mergeCell ref="B21:E21"/>
    <mergeCell ref="B22:E22"/>
    <mergeCell ref="B23:E23"/>
    <mergeCell ref="B25:E25"/>
    <mergeCell ref="G4:I5"/>
    <mergeCell ref="B11:E11"/>
    <mergeCell ref="B10:E10"/>
    <mergeCell ref="B7:E7"/>
    <mergeCell ref="B37:E37"/>
  </mergeCells>
  <dataValidations count="4">
    <dataValidation type="list" allowBlank="1" showInputMessage="1" showErrorMessage="1" sqref="B4:E4">
      <formula1>Insurance</formula1>
    </dataValidation>
    <dataValidation type="list" allowBlank="1" showInputMessage="1" showErrorMessage="1" sqref="B5:D5">
      <formula1>Quarter</formula1>
    </dataValidation>
    <dataValidation type="decimal" allowBlank="1" showInputMessage="1" showErrorMessage="1" errorTitle="Invalid Entry" error="This is not a valid entry!" prompt="Please enter in TT $000." sqref="B8:E9 B12:E21 B23:E23">
      <formula1>0</formula1>
      <formula2>9.99999999999999E+30</formula2>
    </dataValidation>
    <dataValidation type="whole" allowBlank="1" showInputMessage="1" showErrorMessage="1" errorTitle="Invalid Entry" error="This is not a valid entry!" promptTitle="Number of Employees" prompt="Refers to the Total Number of Permanent and Temporary Employees." sqref="B25:E25">
      <formula1>0</formula1>
      <formula2>9.99999999999999E+32</formula2>
    </dataValidation>
  </dataValidations>
  <pageMargins left="0.86614173228346458" right="0.70866141732283472" top="0.74803149606299213" bottom="0.15748031496062992" header="0.31496062992125984" footer="0.11811023622047245"/>
  <pageSetup paperSize="9" scale="9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Sheet1!$A$1:$A$32</xm:f>
          </x14:formula1>
          <xm:sqref>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C45"/>
  <sheetViews>
    <sheetView workbookViewId="0">
      <selection activeCell="B44" sqref="B44"/>
    </sheetView>
  </sheetViews>
  <sheetFormatPr defaultRowHeight="15" x14ac:dyDescent="0.25"/>
  <cols>
    <col min="2" max="2" width="89.5703125" customWidth="1"/>
    <col min="4" max="4" width="67.5703125" bestFit="1" customWidth="1"/>
  </cols>
  <sheetData>
    <row r="1" spans="2:3" x14ac:dyDescent="0.25">
      <c r="B1" t="s">
        <v>112</v>
      </c>
      <c r="C1" t="s">
        <v>115</v>
      </c>
    </row>
    <row r="2" spans="2:3" ht="15.75" x14ac:dyDescent="0.25">
      <c r="B2" s="1" t="s">
        <v>17</v>
      </c>
      <c r="C2" t="s">
        <v>66</v>
      </c>
    </row>
    <row r="3" spans="2:3" ht="15.75" x14ac:dyDescent="0.25">
      <c r="B3" s="1" t="s">
        <v>18</v>
      </c>
      <c r="C3" t="s">
        <v>67</v>
      </c>
    </row>
    <row r="4" spans="2:3" ht="15.75" x14ac:dyDescent="0.25">
      <c r="B4" s="1" t="s">
        <v>133</v>
      </c>
      <c r="C4" t="s">
        <v>88</v>
      </c>
    </row>
    <row r="5" spans="2:3" ht="15.75" x14ac:dyDescent="0.25">
      <c r="B5" s="1" t="s">
        <v>19</v>
      </c>
      <c r="C5" t="s">
        <v>68</v>
      </c>
    </row>
    <row r="6" spans="2:3" ht="15.75" x14ac:dyDescent="0.25">
      <c r="B6" s="1" t="s">
        <v>20</v>
      </c>
      <c r="C6" t="s">
        <v>69</v>
      </c>
    </row>
    <row r="7" spans="2:3" ht="15.75" x14ac:dyDescent="0.25">
      <c r="B7" s="1" t="s">
        <v>21</v>
      </c>
      <c r="C7" t="s">
        <v>70</v>
      </c>
    </row>
    <row r="8" spans="2:3" ht="15.75" x14ac:dyDescent="0.25">
      <c r="B8" s="1" t="s">
        <v>22</v>
      </c>
      <c r="C8" t="s">
        <v>71</v>
      </c>
    </row>
    <row r="9" spans="2:3" ht="15.75" x14ac:dyDescent="0.25">
      <c r="B9" s="1" t="s">
        <v>23</v>
      </c>
      <c r="C9" t="s">
        <v>72</v>
      </c>
    </row>
    <row r="10" spans="2:3" ht="15.75" x14ac:dyDescent="0.25">
      <c r="B10" s="1" t="s">
        <v>24</v>
      </c>
      <c r="C10" t="s">
        <v>73</v>
      </c>
    </row>
    <row r="11" spans="2:3" ht="15.75" x14ac:dyDescent="0.25">
      <c r="B11" s="1" t="s">
        <v>25</v>
      </c>
      <c r="C11" t="s">
        <v>74</v>
      </c>
    </row>
    <row r="12" spans="2:3" ht="15.75" x14ac:dyDescent="0.25">
      <c r="B12" s="1" t="s">
        <v>26</v>
      </c>
      <c r="C12" t="s">
        <v>75</v>
      </c>
    </row>
    <row r="13" spans="2:3" ht="15.75" x14ac:dyDescent="0.25">
      <c r="B13" s="1" t="s">
        <v>27</v>
      </c>
      <c r="C13" t="s">
        <v>76</v>
      </c>
    </row>
    <row r="14" spans="2:3" ht="15.75" x14ac:dyDescent="0.25">
      <c r="B14" s="1" t="s">
        <v>28</v>
      </c>
      <c r="C14" t="s">
        <v>77</v>
      </c>
    </row>
    <row r="15" spans="2:3" ht="15.75" x14ac:dyDescent="0.25">
      <c r="B15" s="1" t="s">
        <v>29</v>
      </c>
      <c r="C15" t="s">
        <v>78</v>
      </c>
    </row>
    <row r="16" spans="2:3" ht="15.75" x14ac:dyDescent="0.25">
      <c r="B16" s="1" t="s">
        <v>30</v>
      </c>
      <c r="C16" t="s">
        <v>79</v>
      </c>
    </row>
    <row r="17" spans="2:3" ht="15.75" x14ac:dyDescent="0.25">
      <c r="B17" s="1" t="s">
        <v>31</v>
      </c>
      <c r="C17" t="s">
        <v>80</v>
      </c>
    </row>
    <row r="18" spans="2:3" ht="15.75" x14ac:dyDescent="0.25">
      <c r="B18" s="1" t="s">
        <v>32</v>
      </c>
      <c r="C18" t="s">
        <v>81</v>
      </c>
    </row>
    <row r="19" spans="2:3" ht="15.75" x14ac:dyDescent="0.25">
      <c r="B19" s="1" t="s">
        <v>33</v>
      </c>
      <c r="C19" t="s">
        <v>82</v>
      </c>
    </row>
    <row r="20" spans="2:3" ht="15.75" x14ac:dyDescent="0.25">
      <c r="B20" s="1" t="s">
        <v>34</v>
      </c>
      <c r="C20" t="s">
        <v>83</v>
      </c>
    </row>
    <row r="21" spans="2:3" ht="15.75" x14ac:dyDescent="0.25">
      <c r="B21" s="1" t="s">
        <v>35</v>
      </c>
      <c r="C21" t="s">
        <v>84</v>
      </c>
    </row>
    <row r="22" spans="2:3" ht="15.75" x14ac:dyDescent="0.25">
      <c r="B22" s="1" t="s">
        <v>36</v>
      </c>
      <c r="C22" t="s">
        <v>85</v>
      </c>
    </row>
    <row r="23" spans="2:3" ht="15.75" x14ac:dyDescent="0.25">
      <c r="B23" s="1" t="s">
        <v>37</v>
      </c>
      <c r="C23" t="s">
        <v>86</v>
      </c>
    </row>
    <row r="24" spans="2:3" ht="15.75" x14ac:dyDescent="0.25">
      <c r="B24" s="1" t="s">
        <v>38</v>
      </c>
      <c r="C24" t="s">
        <v>87</v>
      </c>
    </row>
    <row r="25" spans="2:3" ht="15.75" x14ac:dyDescent="0.25">
      <c r="B25" s="1" t="s">
        <v>114</v>
      </c>
      <c r="C25" t="s">
        <v>106</v>
      </c>
    </row>
    <row r="26" spans="2:3" ht="15.75" x14ac:dyDescent="0.25">
      <c r="B26" s="1" t="s">
        <v>39</v>
      </c>
      <c r="C26" t="s">
        <v>89</v>
      </c>
    </row>
    <row r="27" spans="2:3" ht="15.75" x14ac:dyDescent="0.25">
      <c r="B27" s="1" t="s">
        <v>159</v>
      </c>
      <c r="C27" t="s">
        <v>90</v>
      </c>
    </row>
    <row r="28" spans="2:3" ht="15.75" x14ac:dyDescent="0.25">
      <c r="B28" s="1" t="s">
        <v>64</v>
      </c>
      <c r="C28" t="s">
        <v>65</v>
      </c>
    </row>
    <row r="29" spans="2:3" ht="15.75" x14ac:dyDescent="0.25">
      <c r="B29" s="1" t="s">
        <v>40</v>
      </c>
      <c r="C29" t="s">
        <v>91</v>
      </c>
    </row>
    <row r="30" spans="2:3" ht="15.75" x14ac:dyDescent="0.25">
      <c r="B30" s="1" t="s">
        <v>41</v>
      </c>
      <c r="C30" t="s">
        <v>92</v>
      </c>
    </row>
    <row r="31" spans="2:3" ht="15.75" x14ac:dyDescent="0.25">
      <c r="B31" s="1" t="s">
        <v>42</v>
      </c>
      <c r="C31" t="s">
        <v>93</v>
      </c>
    </row>
    <row r="32" spans="2:3" ht="15.75" x14ac:dyDescent="0.25">
      <c r="B32" s="1" t="s">
        <v>43</v>
      </c>
      <c r="C32" t="s">
        <v>94</v>
      </c>
    </row>
    <row r="33" spans="2:3" ht="15.75" x14ac:dyDescent="0.25">
      <c r="B33" s="1" t="s">
        <v>44</v>
      </c>
      <c r="C33" t="s">
        <v>95</v>
      </c>
    </row>
    <row r="34" spans="2:3" ht="15.75" x14ac:dyDescent="0.25">
      <c r="B34" s="1" t="s">
        <v>45</v>
      </c>
      <c r="C34" t="s">
        <v>96</v>
      </c>
    </row>
    <row r="35" spans="2:3" ht="15.75" x14ac:dyDescent="0.25">
      <c r="B35" s="1" t="s">
        <v>46</v>
      </c>
      <c r="C35" t="s">
        <v>97</v>
      </c>
    </row>
    <row r="36" spans="2:3" ht="15.75" x14ac:dyDescent="0.25">
      <c r="B36" s="1" t="s">
        <v>47</v>
      </c>
      <c r="C36" t="s">
        <v>98</v>
      </c>
    </row>
    <row r="37" spans="2:3" ht="15.75" x14ac:dyDescent="0.25">
      <c r="B37" s="1" t="s">
        <v>48</v>
      </c>
      <c r="C37" t="s">
        <v>99</v>
      </c>
    </row>
    <row r="38" spans="2:3" ht="15.75" x14ac:dyDescent="0.25">
      <c r="B38" s="1" t="s">
        <v>131</v>
      </c>
      <c r="C38" t="s">
        <v>132</v>
      </c>
    </row>
    <row r="39" spans="2:3" ht="15.75" x14ac:dyDescent="0.25">
      <c r="B39" s="1" t="s">
        <v>49</v>
      </c>
      <c r="C39" t="s">
        <v>100</v>
      </c>
    </row>
    <row r="40" spans="2:3" ht="15.75" x14ac:dyDescent="0.25">
      <c r="B40" s="1" t="s">
        <v>50</v>
      </c>
      <c r="C40" t="s">
        <v>101</v>
      </c>
    </row>
    <row r="41" spans="2:3" ht="15.75" x14ac:dyDescent="0.25">
      <c r="B41" s="1" t="s">
        <v>51</v>
      </c>
      <c r="C41" t="s">
        <v>102</v>
      </c>
    </row>
    <row r="42" spans="2:3" ht="15.75" x14ac:dyDescent="0.25">
      <c r="B42" s="1" t="s">
        <v>52</v>
      </c>
      <c r="C42" t="s">
        <v>104</v>
      </c>
    </row>
    <row r="43" spans="2:3" ht="15.75" x14ac:dyDescent="0.25">
      <c r="B43" s="1" t="s">
        <v>53</v>
      </c>
      <c r="C43" t="s">
        <v>105</v>
      </c>
    </row>
    <row r="44" spans="2:3" ht="15.75" x14ac:dyDescent="0.25">
      <c r="B44" s="1" t="s">
        <v>134</v>
      </c>
      <c r="C44" t="s">
        <v>103</v>
      </c>
    </row>
    <row r="45" spans="2:3" ht="15.75" x14ac:dyDescent="0.25">
      <c r="B45" s="1" t="s">
        <v>54</v>
      </c>
      <c r="C45" t="s">
        <v>107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7"/>
  <sheetViews>
    <sheetView workbookViewId="0">
      <selection activeCell="B12" sqref="B12:E12"/>
    </sheetView>
  </sheetViews>
  <sheetFormatPr defaultRowHeight="15" x14ac:dyDescent="0.25"/>
  <cols>
    <col min="1" max="1" width="28" customWidth="1"/>
    <col min="2" max="2" width="17" bestFit="1" customWidth="1"/>
  </cols>
  <sheetData>
    <row r="1" spans="1:4" x14ac:dyDescent="0.25">
      <c r="A1" s="4" t="s">
        <v>108</v>
      </c>
      <c r="B1" s="5" t="s">
        <v>110</v>
      </c>
      <c r="C1" s="6" t="str">
        <f>VLOOKUP(CB40T!B4,Codes!B1:C45,2,FALSE)</f>
        <v>xxx</v>
      </c>
      <c r="D1" s="7" t="s">
        <v>109</v>
      </c>
    </row>
    <row r="2" spans="1:4" x14ac:dyDescent="0.25">
      <c r="A2" s="26">
        <f>IF(period="March",1, IF(period="June",2,IF(period="september",3, IF(period="December",4))))</f>
        <v>3</v>
      </c>
      <c r="B2" s="6"/>
      <c r="C2" s="7"/>
      <c r="D2" s="7"/>
    </row>
    <row r="3" spans="1:4" x14ac:dyDescent="0.25">
      <c r="A3" s="27" t="str">
        <f>CB40T!E5</f>
        <v>2015</v>
      </c>
      <c r="B3" s="6"/>
      <c r="C3" s="66"/>
      <c r="D3" s="66"/>
    </row>
    <row r="4" spans="1:4" x14ac:dyDescent="0.25">
      <c r="A4" t="str">
        <f>C1&amp;".E40T.409.TOB"</f>
        <v>xxx.E40T.409.TOB</v>
      </c>
      <c r="B4">
        <f>CB40T!B8</f>
        <v>0</v>
      </c>
    </row>
    <row r="5" spans="1:4" x14ac:dyDescent="0.25">
      <c r="A5" t="str">
        <f>C1&amp;".E40T.408.TOB"</f>
        <v>xxx.E40T.408.TOB</v>
      </c>
      <c r="B5">
        <f>CB40T!B9</f>
        <v>0</v>
      </c>
    </row>
    <row r="6" spans="1:4" x14ac:dyDescent="0.25">
      <c r="A6" t="str">
        <f>C1&amp;".E40T.509.TOB"</f>
        <v>xxx.E40T.509.TOB</v>
      </c>
      <c r="B6">
        <f>CB40T!B12</f>
        <v>0</v>
      </c>
    </row>
    <row r="7" spans="1:4" x14ac:dyDescent="0.25">
      <c r="A7" t="str">
        <f>C1&amp;".E40T.502.TOB"</f>
        <v>xxx.E40T.502.TOB</v>
      </c>
      <c r="B7">
        <f>CB40T!B13</f>
        <v>0</v>
      </c>
    </row>
    <row r="8" spans="1:4" x14ac:dyDescent="0.25">
      <c r="A8" t="str">
        <f>C1&amp;".E40T.50801.TOB"</f>
        <v>xxx.E40T.50801.TOB</v>
      </c>
      <c r="B8">
        <f>CB40T!B14</f>
        <v>0</v>
      </c>
    </row>
    <row r="9" spans="1:4" x14ac:dyDescent="0.25">
      <c r="A9" t="str">
        <f>C1&amp;".E40T.50802.TOB"</f>
        <v>xxx.E40T.50802.TOB</v>
      </c>
      <c r="B9">
        <f>CB40T!B15</f>
        <v>0</v>
      </c>
    </row>
    <row r="10" spans="1:4" x14ac:dyDescent="0.25">
      <c r="A10" t="str">
        <f>C1&amp;".E40T.50803.TOB"</f>
        <v>xxx.E40T.50803.TOB</v>
      </c>
      <c r="B10">
        <f>CB40T!B16</f>
        <v>0</v>
      </c>
    </row>
    <row r="11" spans="1:4" x14ac:dyDescent="0.25">
      <c r="A11" t="str">
        <f>C1&amp;".E40T.50804.TOB"</f>
        <v>xxx.E40T.50804.TOB</v>
      </c>
      <c r="B11">
        <f>CB40T!B17</f>
        <v>0</v>
      </c>
    </row>
    <row r="12" spans="1:4" x14ac:dyDescent="0.25">
      <c r="A12" t="str">
        <f>C1&amp;".E40T.50805.TOB"</f>
        <v>xxx.E40T.50805.TOB</v>
      </c>
      <c r="B12">
        <f>CB40T!B18</f>
        <v>0</v>
      </c>
    </row>
    <row r="13" spans="1:4" x14ac:dyDescent="0.25">
      <c r="A13" t="str">
        <f>C1&amp;".E40T.50806.TOB"</f>
        <v>xxx.E40T.50806.TOB</v>
      </c>
      <c r="B13">
        <f>CB40T!B19</f>
        <v>0</v>
      </c>
    </row>
    <row r="14" spans="1:4" x14ac:dyDescent="0.25">
      <c r="A14" t="str">
        <f>C1&amp;".E40T.50807.TOB"</f>
        <v>xxx.E40T.50807.TOB</v>
      </c>
      <c r="B14">
        <f>CB40T!B20</f>
        <v>0</v>
      </c>
    </row>
    <row r="15" spans="1:4" x14ac:dyDescent="0.25">
      <c r="A15" t="str">
        <f>C1&amp;".E40T.50808.TOB"</f>
        <v>xxx.E40T.50808.TOB</v>
      </c>
      <c r="B15">
        <f>CB40T!B21</f>
        <v>0</v>
      </c>
    </row>
    <row r="16" spans="1:4" x14ac:dyDescent="0.25">
      <c r="A16" t="str">
        <f>C1&amp;".E40T.601.TOB"</f>
        <v>xxx.E40T.601.TOB</v>
      </c>
      <c r="B16">
        <f>CB40T!B23</f>
        <v>0</v>
      </c>
    </row>
    <row r="17" spans="1:2" x14ac:dyDescent="0.25">
      <c r="A17" t="str">
        <f>C1&amp;".E40T.8303.NUM.TOB"</f>
        <v>xxx.E40T.8303.NUM.TOB</v>
      </c>
      <c r="B17">
        <f>CB40T!B25</f>
        <v>0</v>
      </c>
    </row>
  </sheetData>
  <sheetProtection password="CF7A" sheet="1" objects="1" scenarios="1"/>
  <mergeCells count="1">
    <mergeCell ref="C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32"/>
  <sheetViews>
    <sheetView workbookViewId="0">
      <selection activeCell="D20" sqref="D20"/>
    </sheetView>
  </sheetViews>
  <sheetFormatPr defaultColWidth="9.140625" defaultRowHeight="15" x14ac:dyDescent="0.25"/>
  <cols>
    <col min="1" max="1" width="9.140625" style="31"/>
    <col min="2" max="2" width="13.140625" style="33" customWidth="1"/>
    <col min="3" max="16384" width="9.140625" style="31"/>
  </cols>
  <sheetData>
    <row r="1" spans="1:2" x14ac:dyDescent="0.25">
      <c r="A1" s="29" t="s">
        <v>117</v>
      </c>
      <c r="B1" s="30" t="s">
        <v>118</v>
      </c>
    </row>
    <row r="2" spans="1:2" x14ac:dyDescent="0.25">
      <c r="A2" s="32" t="s">
        <v>123</v>
      </c>
      <c r="B2" s="33" t="s">
        <v>119</v>
      </c>
    </row>
    <row r="3" spans="1:2" x14ac:dyDescent="0.25">
      <c r="A3" s="32" t="s">
        <v>124</v>
      </c>
      <c r="B3" s="33" t="s">
        <v>120</v>
      </c>
    </row>
    <row r="4" spans="1:2" x14ac:dyDescent="0.25">
      <c r="A4" s="32" t="s">
        <v>125</v>
      </c>
      <c r="B4" s="33" t="s">
        <v>121</v>
      </c>
    </row>
    <row r="5" spans="1:2" x14ac:dyDescent="0.25">
      <c r="A5" s="32" t="s">
        <v>126</v>
      </c>
      <c r="B5" s="33" t="s">
        <v>122</v>
      </c>
    </row>
    <row r="6" spans="1:2" x14ac:dyDescent="0.25">
      <c r="A6" s="32" t="s">
        <v>127</v>
      </c>
      <c r="B6" s="33" t="s">
        <v>119</v>
      </c>
    </row>
    <row r="7" spans="1:2" x14ac:dyDescent="0.25">
      <c r="A7" s="32" t="s">
        <v>128</v>
      </c>
      <c r="B7" s="33" t="s">
        <v>120</v>
      </c>
    </row>
    <row r="8" spans="1:2" x14ac:dyDescent="0.25">
      <c r="A8" s="32" t="s">
        <v>129</v>
      </c>
      <c r="B8" s="33" t="s">
        <v>121</v>
      </c>
    </row>
    <row r="9" spans="1:2" x14ac:dyDescent="0.25">
      <c r="A9" s="32" t="s">
        <v>135</v>
      </c>
      <c r="B9" s="33" t="s">
        <v>122</v>
      </c>
    </row>
    <row r="10" spans="1:2" x14ac:dyDescent="0.25">
      <c r="A10" s="32" t="s">
        <v>136</v>
      </c>
      <c r="B10" s="33" t="s">
        <v>119</v>
      </c>
    </row>
    <row r="11" spans="1:2" x14ac:dyDescent="0.25">
      <c r="A11" s="32" t="s">
        <v>137</v>
      </c>
      <c r="B11" s="33" t="s">
        <v>120</v>
      </c>
    </row>
    <row r="12" spans="1:2" x14ac:dyDescent="0.25">
      <c r="A12" s="32" t="s">
        <v>138</v>
      </c>
      <c r="B12" s="33" t="s">
        <v>121</v>
      </c>
    </row>
    <row r="13" spans="1:2" x14ac:dyDescent="0.25">
      <c r="A13" s="32" t="s">
        <v>139</v>
      </c>
      <c r="B13" s="33" t="s">
        <v>122</v>
      </c>
    </row>
    <row r="14" spans="1:2" x14ac:dyDescent="0.25">
      <c r="A14" s="32" t="s">
        <v>140</v>
      </c>
      <c r="B14" s="33" t="s">
        <v>119</v>
      </c>
    </row>
    <row r="15" spans="1:2" x14ac:dyDescent="0.25">
      <c r="A15" s="32" t="s">
        <v>141</v>
      </c>
      <c r="B15" s="33" t="s">
        <v>120</v>
      </c>
    </row>
    <row r="16" spans="1:2" x14ac:dyDescent="0.25">
      <c r="A16" s="32" t="s">
        <v>142</v>
      </c>
      <c r="B16" s="33" t="s">
        <v>121</v>
      </c>
    </row>
    <row r="17" spans="1:2" x14ac:dyDescent="0.25">
      <c r="A17" s="32" t="s">
        <v>143</v>
      </c>
      <c r="B17" s="33" t="s">
        <v>122</v>
      </c>
    </row>
    <row r="18" spans="1:2" x14ac:dyDescent="0.25">
      <c r="A18" s="32" t="s">
        <v>144</v>
      </c>
      <c r="B18" s="33" t="s">
        <v>119</v>
      </c>
    </row>
    <row r="19" spans="1:2" x14ac:dyDescent="0.25">
      <c r="A19" s="32" t="s">
        <v>145</v>
      </c>
      <c r="B19" s="33" t="s">
        <v>120</v>
      </c>
    </row>
    <row r="20" spans="1:2" x14ac:dyDescent="0.25">
      <c r="A20" s="32" t="s">
        <v>146</v>
      </c>
      <c r="B20" s="33" t="s">
        <v>121</v>
      </c>
    </row>
    <row r="21" spans="1:2" x14ac:dyDescent="0.25">
      <c r="A21" s="32" t="s">
        <v>147</v>
      </c>
      <c r="B21" s="33" t="s">
        <v>122</v>
      </c>
    </row>
    <row r="22" spans="1:2" x14ac:dyDescent="0.25">
      <c r="A22" s="32" t="s">
        <v>148</v>
      </c>
      <c r="B22" s="33" t="s">
        <v>119</v>
      </c>
    </row>
    <row r="23" spans="1:2" x14ac:dyDescent="0.25">
      <c r="A23" s="32" t="s">
        <v>149</v>
      </c>
      <c r="B23" s="33" t="s">
        <v>120</v>
      </c>
    </row>
    <row r="24" spans="1:2" x14ac:dyDescent="0.25">
      <c r="A24" s="32" t="s">
        <v>150</v>
      </c>
      <c r="B24" s="33" t="s">
        <v>121</v>
      </c>
    </row>
    <row r="25" spans="1:2" x14ac:dyDescent="0.25">
      <c r="A25" s="32" t="s">
        <v>151</v>
      </c>
      <c r="B25" s="33" t="s">
        <v>122</v>
      </c>
    </row>
    <row r="26" spans="1:2" x14ac:dyDescent="0.25">
      <c r="A26" s="32" t="s">
        <v>152</v>
      </c>
      <c r="B26" s="33" t="s">
        <v>119</v>
      </c>
    </row>
    <row r="27" spans="1:2" x14ac:dyDescent="0.25">
      <c r="A27" s="32" t="s">
        <v>153</v>
      </c>
      <c r="B27" s="33" t="s">
        <v>120</v>
      </c>
    </row>
    <row r="28" spans="1:2" x14ac:dyDescent="0.25">
      <c r="A28" s="32" t="s">
        <v>154</v>
      </c>
      <c r="B28" s="33" t="s">
        <v>121</v>
      </c>
    </row>
    <row r="29" spans="1:2" x14ac:dyDescent="0.25">
      <c r="A29" s="32" t="s">
        <v>155</v>
      </c>
      <c r="B29" s="33" t="s">
        <v>122</v>
      </c>
    </row>
    <row r="30" spans="1:2" x14ac:dyDescent="0.25">
      <c r="A30" s="32" t="s">
        <v>156</v>
      </c>
      <c r="B30" s="33" t="s">
        <v>119</v>
      </c>
    </row>
    <row r="31" spans="1:2" x14ac:dyDescent="0.25">
      <c r="A31" s="32" t="s">
        <v>157</v>
      </c>
      <c r="B31" s="33" t="s">
        <v>120</v>
      </c>
    </row>
    <row r="32" spans="1:2" x14ac:dyDescent="0.25">
      <c r="A32" s="32" t="s">
        <v>158</v>
      </c>
      <c r="B32" s="33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CB40T</vt:lpstr>
      <vt:lpstr>Codes</vt:lpstr>
      <vt:lpstr>INSASCII</vt:lpstr>
      <vt:lpstr>Sheet1</vt:lpstr>
      <vt:lpstr>Insurance</vt:lpstr>
      <vt:lpstr>period</vt:lpstr>
      <vt:lpstr>CB40T!Print_Area</vt:lpstr>
      <vt:lpstr>Quarter</vt:lpstr>
      <vt:lpstr>Year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Sherry-Ann Persad</dc:creator>
  <cp:lastModifiedBy>jmohess</cp:lastModifiedBy>
  <cp:lastPrinted>2015-10-23T16:38:26Z</cp:lastPrinted>
  <dcterms:created xsi:type="dcterms:W3CDTF">2014-02-27T18:57:59Z</dcterms:created>
  <dcterms:modified xsi:type="dcterms:W3CDTF">2021-04-27T18:40:29Z</dcterms:modified>
</cp:coreProperties>
</file>