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 codeName="{82680DD9-3F13-7979-5B5F-3D2375947C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ppserv2\cbtt\data\STATISTICS\BANKS_NFIs\PROJECTS\Tobago GDP\Updated Return\"/>
    </mc:Choice>
  </mc:AlternateContent>
  <xr:revisionPtr revIDLastSave="0" documentId="13_ncr:1_{14FBB6A3-7FBB-44D7-9EC0-2FE1CF6D4A4E}" xr6:coauthVersionLast="47" xr6:coauthVersionMax="47" xr10:uidLastSave="{00000000-0000-0000-0000-000000000000}"/>
  <workbookProtection workbookAlgorithmName="SHA-512" workbookHashValue="+aw4za+vLyduubH5YfsL5ita1HbkDspXR/uiHuzj+dk2ipBZmpCAfzCFYWX6hmqZluFVm+8JW8GWgS0vzC3SFA==" workbookSaltValue="kJsPBxDltE4CMO69KW2HOg==" workbookSpinCount="100000" lockStructure="1"/>
  <bookViews>
    <workbookView xWindow="-108" yWindow="-108" windowWidth="23256" windowHeight="13896" xr2:uid="{00000000-000D-0000-FFFF-FFFF00000000}"/>
  </bookViews>
  <sheets>
    <sheet name="COVER PAGE" sheetId="8" r:id="rId1"/>
    <sheet name="General Instructions" sheetId="9" r:id="rId2"/>
    <sheet name="CB40T" sheetId="2" r:id="rId3"/>
    <sheet name="Codes" sheetId="4" state="veryHidden" r:id="rId4"/>
    <sheet name="BNKASCII" sheetId="6" state="veryHidden" r:id="rId5"/>
    <sheet name="SIGNATURE " sheetId="10" r:id="rId6"/>
  </sheets>
  <externalReferences>
    <externalReference r:id="rId7"/>
    <externalReference r:id="rId8"/>
    <externalReference r:id="rId9"/>
  </externalReferences>
  <definedNames>
    <definedName name="_RAN1">#REF!</definedName>
    <definedName name="ACCOUNTS_REVEIVABLE_FINANCING_1402">#REF!</definedName>
    <definedName name="Banks">Codes!#REF!</definedName>
    <definedName name="BLOCK_DISCOUNTING_140203">#REF!</definedName>
    <definedName name="BORDER1">#REF!</definedName>
    <definedName name="BRIDGING_FINANCE_140301">#REF!</definedName>
    <definedName name="CENTRAL_GOVERNMENT_14010101">#REF!</definedName>
    <definedName name="CENTRAL_GOVERNMENT_14010201">#REF!</definedName>
    <definedName name="CENTRAL_GOVERNMENT_14010301">#REF!</definedName>
    <definedName name="CENTRAL_GOVERNMENT_14010401">#REF!</definedName>
    <definedName name="CENTRAL_GOVERNMENT_14010501">#REF!</definedName>
    <definedName name="CENTRAL_GOVERNMENT_14020101">#REF!</definedName>
    <definedName name="CENTRAL_GOVERNMENT_14020201">#REF!</definedName>
    <definedName name="CENTRAL_GOVERNMENT_14020301">#REF!</definedName>
    <definedName name="CENTRAL_GOVERNMENT_14030101">#REF!</definedName>
    <definedName name="CENTRAL_GOVERNMENT_14030201">#REF!</definedName>
    <definedName name="CENTRAL_GOVERNMENT_140401">#REF!</definedName>
    <definedName name="COMMERCIAL_BANKS_14010105">#REF!</definedName>
    <definedName name="COMMERCIAL_BANKS_14010205">#REF!</definedName>
    <definedName name="COMMERCIAL_BANKS_14010305">#REF!</definedName>
    <definedName name="COMMERCIAL_BANKS_14010405">#REF!</definedName>
    <definedName name="COMMERCIAL_BANKS_14010505">#REF!</definedName>
    <definedName name="COMMERCIAL_BANKS_14020105">#REF!</definedName>
    <definedName name="COMMERCIAL_BANKS_14020205">#REF!</definedName>
    <definedName name="COMMERCIAL_BANKS_14020305">#REF!</definedName>
    <definedName name="COMMERCIAL_BANKS_14030105">#REF!</definedName>
    <definedName name="COMMERCIAL_BANKS_14030205">#REF!</definedName>
    <definedName name="COMMERCIAL_BANKS_140405">#REF!</definedName>
    <definedName name="CONSUMERS_14010110">#REF!</definedName>
    <definedName name="CONSUMERS_14010210">#REF!</definedName>
    <definedName name="CONSUMERS_14010310">#REF!</definedName>
    <definedName name="CONSUMERS_14010410">#REF!</definedName>
    <definedName name="CONSUMERS_14010510">#REF!</definedName>
    <definedName name="CONSUMERS_14020110">#REF!</definedName>
    <definedName name="CONSUMERS_14020210">#REF!</definedName>
    <definedName name="CONSUMERS_14020310">#REF!</definedName>
    <definedName name="CONSUMERS_14030110">#REF!</definedName>
    <definedName name="CONSUMERS_14030210">#REF!</definedName>
    <definedName name="CONSUMERS_140410">#REF!</definedName>
    <definedName name="CUS_EQUITY">#REF!</definedName>
    <definedName name="DEMAND_140102">#REF!</definedName>
    <definedName name="DISCOUNTS_140105">#REF!</definedName>
    <definedName name="dot">"."</definedName>
    <definedName name="FACTORING_140201">#REF!</definedName>
    <definedName name="GENERAL_LOAN_PROVISION_140901">#REF!</definedName>
    <definedName name="INCORPORATED_BUSINESS_14010108">#REF!</definedName>
    <definedName name="INCORPORATED_BUSINESS_14010208">#REF!</definedName>
    <definedName name="INCORPORATED_BUSINESS_14010308">#REF!</definedName>
    <definedName name="INCORPORATED_BUSINESS_14010408">#REF!</definedName>
    <definedName name="INCORPORATED_BUSINESS_14010508">#REF!</definedName>
    <definedName name="INCORPORATED_BUSINESS_14020108">#REF!</definedName>
    <definedName name="INCORPORATED_BUSINESS_14020208">#REF!</definedName>
    <definedName name="INCORPORATED_BUSINESS_14020308">#REF!</definedName>
    <definedName name="INCORPORATED_BUSINESS_14030108">#REF!</definedName>
    <definedName name="INCORPORATED_BUSINESS_14030208">#REF!</definedName>
    <definedName name="INCORPORATED_BUSINESS_140408">#REF!</definedName>
    <definedName name="INSTALMENT_140104">#REF!</definedName>
    <definedName name="institution">#REF!</definedName>
    <definedName name="Institutions" localSheetId="5">[1]Codes!$C$1:$C$13</definedName>
    <definedName name="Institutions">[2]Controls!$B$7:$B$32</definedName>
    <definedName name="Insurance">Codes!$B$1:$B$39</definedName>
    <definedName name="INTERBANK">#REF!</definedName>
    <definedName name="INVESTMENT">#REF!</definedName>
    <definedName name="LEASE_FINANCING_1404">#REF!</definedName>
    <definedName name="LIAB21">#REF!</definedName>
    <definedName name="LOANS">#REF!</definedName>
    <definedName name="LOANS_14">#REF!</definedName>
    <definedName name="LOANS_ADVANCES___DISCOUNTS_1401">#REF!</definedName>
    <definedName name="LOCAL_GOVERNMENT_14010102">#REF!</definedName>
    <definedName name="LOCAL_GOVERNMENT_14010202">#REF!</definedName>
    <definedName name="LOCAL_GOVERNMENT_14010302">#REF!</definedName>
    <definedName name="LOCAL_GOVERNMENT_14010402">#REF!</definedName>
    <definedName name="LOCAL_GOVERNMENT_14010502">#REF!</definedName>
    <definedName name="LOCAL_GOVERNMENT_14020102">#REF!</definedName>
    <definedName name="LOCAL_GOVERNMENT_14020202">#REF!</definedName>
    <definedName name="LOCAL_GOVERNMENT_14020302">#REF!</definedName>
    <definedName name="LOCAL_GOVERNMENT_14030102">#REF!</definedName>
    <definedName name="LOCAL_GOVERNMENT_14030202">#REF!</definedName>
    <definedName name="LOCAL_GOVERNMENT_140402">#REF!</definedName>
    <definedName name="month">#REF!</definedName>
    <definedName name="months">#REF!</definedName>
    <definedName name="Name" localSheetId="5">[1]Cover!$A$6</definedName>
    <definedName name="Name">Codes!#REF!</definedName>
    <definedName name="NON_FINANCIAL_STATE_ENTERPRISES_14010107">#REF!</definedName>
    <definedName name="NON_FINANCIAL_STATE_ENTERPRISES_14010207">#REF!</definedName>
    <definedName name="NON_FINANCIAL_STATE_ENTERPRISES_14010307">#REF!</definedName>
    <definedName name="NON_FINANCIAL_STATE_ENTERPRISES_14010407">#REF!</definedName>
    <definedName name="NON_FINANCIAL_STATE_ENTERPRISES_14010507">#REF!</definedName>
    <definedName name="NON_FINANCIAL_STATE_ENTERPRISES_14020107">#REF!</definedName>
    <definedName name="NON_FINANCIAL_STATE_ENTERPRISES_14020207">#REF!</definedName>
    <definedName name="NON_FINANCIAL_STATE_ENTERPRISES_14020307">#REF!</definedName>
    <definedName name="NON_FINANCIAL_STATE_ENTERPRISES_14030107">#REF!</definedName>
    <definedName name="NON_FINANCIAL_STATE_ENTERPRISES_14030207">#REF!</definedName>
    <definedName name="NON_FINANCIAL_STATE_ENTERPRISES_140407">#REF!</definedName>
    <definedName name="OTHER_PRIVATE_FIN_INST_14010106">#REF!</definedName>
    <definedName name="OTHER_PRIVATE_FIN_INST_14010206">#REF!</definedName>
    <definedName name="OTHER_PRIVATE_FIN_INST_14010306">#REF!</definedName>
    <definedName name="OTHER_PRIVATE_FIN_INST_14010406">#REF!</definedName>
    <definedName name="OTHER_PRIVATE_FIN_INST_14010506">#REF!</definedName>
    <definedName name="OTHER_PRIVATE_FIN_INST_14020106">#REF!</definedName>
    <definedName name="OTHER_PRIVATE_FIN_INST_14020206">#REF!</definedName>
    <definedName name="OTHER_PRIVATE_FIN_INST_14020306">#REF!</definedName>
    <definedName name="OTHER_PRIVATE_FIN_INST_14030106">#REF!</definedName>
    <definedName name="OTHER_PRIVATE_FIN_INST_14030206">#REF!</definedName>
    <definedName name="OTHER_PRIVATE_FIN_INST_140406">#REF!</definedName>
    <definedName name="OVERDRAFT_140101">#REF!</definedName>
    <definedName name="Plans">[3]Codes!$C$1:$C$266</definedName>
    <definedName name="_xlnm.Print_Area" localSheetId="2">CB40T!$A$1:$E$44</definedName>
    <definedName name="Print_Area_MI">#REF!</definedName>
    <definedName name="PROVISION_FOR_LOAN_LOSSES_1409">#REF!</definedName>
    <definedName name="Quarter">#REF!</definedName>
    <definedName name="RAN18_19">#REF!</definedName>
    <definedName name="RAN24_26">#REF!</definedName>
    <definedName name="REAL_ESTATE_LOANS_1403">#REF!</definedName>
    <definedName name="REAL_ESTATE_MORTGAGES_140302">#REF!</definedName>
    <definedName name="RECEI_17_">#REF!</definedName>
    <definedName name="reportdate">CB40T!$B$5</definedName>
    <definedName name="sect1.1">#REF!</definedName>
    <definedName name="sect1.2">#REF!</definedName>
    <definedName name="sect1.3">#REF!</definedName>
    <definedName name="sect10.1">#REF!</definedName>
    <definedName name="sect10.2">#REF!</definedName>
    <definedName name="sect10.3">#REF!</definedName>
    <definedName name="sect10.4">#REF!</definedName>
    <definedName name="sect11.1">#REF!</definedName>
    <definedName name="sect11.2">#REF!</definedName>
    <definedName name="sect11.3">#REF!</definedName>
    <definedName name="sect11.4">#REF!</definedName>
    <definedName name="sect11.5">#REF!</definedName>
    <definedName name="sect12.1">#REF!</definedName>
    <definedName name="sect12.2">#REF!</definedName>
    <definedName name="sect12.3">#REF!</definedName>
    <definedName name="sect12.4">#REF!</definedName>
    <definedName name="sect13.1">#REF!</definedName>
    <definedName name="sect13.2">#REF!</definedName>
    <definedName name="sect13.3">#REF!</definedName>
    <definedName name="sect13.4">#REF!</definedName>
    <definedName name="sect13.5">#REF!</definedName>
    <definedName name="sect14.1">#REF!</definedName>
    <definedName name="sect14.2">#REF!</definedName>
    <definedName name="sect14.3">#REF!</definedName>
    <definedName name="sect14.4">#REF!</definedName>
    <definedName name="sect15.1">#REF!</definedName>
    <definedName name="sect16.1">#REF!</definedName>
    <definedName name="sect16.2">#REF!</definedName>
    <definedName name="sect16.3">#REF!</definedName>
    <definedName name="sect17.1">#REF!</definedName>
    <definedName name="sect17.2">#REF!</definedName>
    <definedName name="sect17.3">#REF!</definedName>
    <definedName name="sect17.4">#REF!</definedName>
    <definedName name="sect18.1">#REF!</definedName>
    <definedName name="sect18.2">#REF!</definedName>
    <definedName name="sect18.3">#REF!</definedName>
    <definedName name="sect18.4">#REF!</definedName>
    <definedName name="sect18.5">#REF!</definedName>
    <definedName name="sect19.1">#REF!</definedName>
    <definedName name="sect19.2">#REF!</definedName>
    <definedName name="sect19.3">#REF!</definedName>
    <definedName name="sect19.4">#REF!</definedName>
    <definedName name="sect2.1">#REF!</definedName>
    <definedName name="sect2.2">#REF!</definedName>
    <definedName name="sect2.3">#REF!</definedName>
    <definedName name="sect2.4">#REF!</definedName>
    <definedName name="sect20.1">#REF!</definedName>
    <definedName name="sect20.2">#REF!</definedName>
    <definedName name="sect20.3">#REF!</definedName>
    <definedName name="sect20.4">#REF!</definedName>
    <definedName name="sect20.5">#REF!</definedName>
    <definedName name="sect21.1">#REF!</definedName>
    <definedName name="sect21.2">#REF!</definedName>
    <definedName name="sect21.3">#REF!</definedName>
    <definedName name="sect21.4">#REF!</definedName>
    <definedName name="sect22.1">#REF!</definedName>
    <definedName name="sect22.2">#REF!</definedName>
    <definedName name="sect23.1">#REF!</definedName>
    <definedName name="sect23.2">#REF!</definedName>
    <definedName name="sect23.3">#REF!</definedName>
    <definedName name="sect23.4">#REF!</definedName>
    <definedName name="sect23.5">#REF!</definedName>
    <definedName name="sect23.6">#REF!</definedName>
    <definedName name="sect24.1">#REF!</definedName>
    <definedName name="sect24.2">#REF!</definedName>
    <definedName name="sect24.3">#REF!</definedName>
    <definedName name="sect25.1">#REF!</definedName>
    <definedName name="sect25.2">#REF!</definedName>
    <definedName name="sect25.3">#REF!</definedName>
    <definedName name="sect25.4">#REF!</definedName>
    <definedName name="sect26.1">#REF!</definedName>
    <definedName name="sect27.1">#REF!</definedName>
    <definedName name="sect27.2">#REF!</definedName>
    <definedName name="sect27.3">#REF!</definedName>
    <definedName name="sect27.4">#REF!</definedName>
    <definedName name="sect28.1">#REF!</definedName>
    <definedName name="sect28.2">#REF!</definedName>
    <definedName name="sect29.1">#REF!</definedName>
    <definedName name="sect29.2">#REF!</definedName>
    <definedName name="sect29.3">#REF!</definedName>
    <definedName name="sect3.1">#REF!</definedName>
    <definedName name="sect3.2">#REF!</definedName>
    <definedName name="sect3.3">#REF!</definedName>
    <definedName name="sect30.1">#REF!</definedName>
    <definedName name="sect30.2">#REF!</definedName>
    <definedName name="sect30.3">#REF!</definedName>
    <definedName name="sect30.4">#REF!</definedName>
    <definedName name="sect31.1">#REF!</definedName>
    <definedName name="sect31.2">#REF!</definedName>
    <definedName name="sect32.1">#REF!</definedName>
    <definedName name="sect32.2">#REF!</definedName>
    <definedName name="sect32.3">#REF!</definedName>
    <definedName name="sect33.1">#REF!</definedName>
    <definedName name="sect33.2">#REF!</definedName>
    <definedName name="sect33.3">#REF!</definedName>
    <definedName name="sect33.4">#REF!</definedName>
    <definedName name="sect34.1">#REF!</definedName>
    <definedName name="sect34.2">#REF!</definedName>
    <definedName name="sect35.1">#REF!</definedName>
    <definedName name="sect35.2">#REF!</definedName>
    <definedName name="sect35.3">#REF!</definedName>
    <definedName name="sect36.1">#REF!</definedName>
    <definedName name="sect36.2">#REF!</definedName>
    <definedName name="sect36.3">#REF!</definedName>
    <definedName name="sect36.4">#REF!</definedName>
    <definedName name="sect36.5">#REF!</definedName>
    <definedName name="sect37.1">#REF!</definedName>
    <definedName name="sect37.2">#REF!</definedName>
    <definedName name="sect38.1">#REF!</definedName>
    <definedName name="sect38.2">#REF!</definedName>
    <definedName name="sect38.3">#REF!</definedName>
    <definedName name="sect39.1">#REF!</definedName>
    <definedName name="sect39.2">#REF!</definedName>
    <definedName name="sect39.3">#REF!</definedName>
    <definedName name="sect39.4">#REF!</definedName>
    <definedName name="sect39.5">#REF!</definedName>
    <definedName name="sect4.1">#REF!</definedName>
    <definedName name="sect4.2">#REF!</definedName>
    <definedName name="sect4.3">#REF!</definedName>
    <definedName name="sect4.4">#REF!</definedName>
    <definedName name="sect5.1">#REF!</definedName>
    <definedName name="sect6.1">#REF!</definedName>
    <definedName name="sect6.2">#REF!</definedName>
    <definedName name="sect6.3">#REF!</definedName>
    <definedName name="sect6.4">#REF!</definedName>
    <definedName name="sect7.1">#REF!</definedName>
    <definedName name="sect7.2">#REF!</definedName>
    <definedName name="sect7.3">#REF!</definedName>
    <definedName name="sect7.4">#REF!</definedName>
    <definedName name="sect7.5">#REF!</definedName>
    <definedName name="sect8.1">#REF!</definedName>
    <definedName name="sect8.2">#REF!</definedName>
    <definedName name="sect8.3">#REF!</definedName>
    <definedName name="sect8.4">#REF!</definedName>
    <definedName name="sect9.1">#REF!</definedName>
    <definedName name="sect9.2">#REF!</definedName>
    <definedName name="sect9.3">#REF!</definedName>
    <definedName name="sect9.4">#REF!</definedName>
    <definedName name="sect9.5">#REF!</definedName>
    <definedName name="SELECT_INSTITUTION_CODE">#REF!</definedName>
    <definedName name="SPECIFIC_LOAN_PROVISION_140902">#REF!</definedName>
    <definedName name="STATE_OWNED_FIN_INST_14010104">#REF!</definedName>
    <definedName name="STATE_OWNED_FIN_INST_14010204">#REF!</definedName>
    <definedName name="STATE_OWNED_FIN_INST_14010304">#REF!</definedName>
    <definedName name="STATE_OWNED_FIN_INST_14010404">#REF!</definedName>
    <definedName name="STATE_OWNED_FIN_INST_14010504">#REF!</definedName>
    <definedName name="STATE_OWNED_FIN_INST_14020104">#REF!</definedName>
    <definedName name="STATE_OWNED_FIN_INST_14020204">#REF!</definedName>
    <definedName name="STATE_OWNED_FIN_INST_14020304">#REF!</definedName>
    <definedName name="STATE_OWNED_FIN_INST_14030104">#REF!</definedName>
    <definedName name="STATE_OWNED_FIN_INST_14030204">#REF!</definedName>
    <definedName name="STATE_OWNED_FIN_INST_140404">#REF!</definedName>
    <definedName name="STATUTORY_BOARDS_14010103">#REF!</definedName>
    <definedName name="STATUTORY_BOARDS_14010203">#REF!</definedName>
    <definedName name="STATUTORY_BOARDS_14010303">#REF!</definedName>
    <definedName name="STATUTORY_BOARDS_14010403">#REF!</definedName>
    <definedName name="STATUTORY_BOARDS_14010503">#REF!</definedName>
    <definedName name="STATUTORY_BOARDS_14020103">#REF!</definedName>
    <definedName name="STATUTORY_BOARDS_14020203">#REF!</definedName>
    <definedName name="STATUTORY_BOARDS_14020303">#REF!</definedName>
    <definedName name="STATUTORY_BOARDS_14030103">#REF!</definedName>
    <definedName name="STATUTORY_BOARDS_14030203">#REF!</definedName>
    <definedName name="STATUTORY_BOARDS_140403">#REF!</definedName>
    <definedName name="TIME_140103">#REF!</definedName>
    <definedName name="TOTAL_LOANS_GROSS_">#REF!</definedName>
    <definedName name="TOTAL_LOANS_NET_14">#REF!</definedName>
    <definedName name="TRADE_CONFIRMING_140202">#REF!</definedName>
    <definedName name="UNINCORPORATED_BUSINESS_14010109">#REF!</definedName>
    <definedName name="UNINCORPORATED_BUSINESS_14010209">#REF!</definedName>
    <definedName name="UNINCORPORATED_BUSINESS_14010309">#REF!</definedName>
    <definedName name="UNINCORPORATED_BUSINESS_14010409">#REF!</definedName>
    <definedName name="UNINCORPORATED_BUSINESS_14010509">#REF!</definedName>
    <definedName name="UNINCORPORATED_BUSINESS_14020109">#REF!</definedName>
    <definedName name="UNINCORPORATED_BUSINESS_14020209">#REF!</definedName>
    <definedName name="UNINCORPORATED_BUSINESS_14020309">#REF!</definedName>
    <definedName name="UNINCORPORATED_BUSINESS_14030109">#REF!</definedName>
    <definedName name="UNINCORPORATED_BUSINESS_14030209">#REF!</definedName>
    <definedName name="UNINCORPORATED_BUSINESS_140409">#REF!</definedName>
    <definedName name="Year" localSheetId="5">#REF!</definedName>
    <definedName name="Year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2" l="1"/>
  <c r="B5" i="2"/>
  <c r="A3" i="6" l="1"/>
  <c r="A2" i="6" l="1"/>
  <c r="B4" i="2"/>
  <c r="C1" i="6" l="1"/>
  <c r="A12" i="6" s="1"/>
  <c r="B4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A11" i="6" l="1"/>
  <c r="A10" i="6"/>
  <c r="A7" i="6"/>
  <c r="A9" i="6"/>
  <c r="A5" i="6"/>
  <c r="A8" i="6"/>
  <c r="A6" i="6"/>
  <c r="A17" i="6"/>
  <c r="A16" i="6"/>
  <c r="A14" i="6"/>
  <c r="A4" i="6"/>
  <c r="A13" i="6"/>
  <c r="A15" i="6"/>
</calcChain>
</file>

<file path=xl/sharedStrings.xml><?xml version="1.0" encoding="utf-8"?>
<sst xmlns="http://schemas.openxmlformats.org/spreadsheetml/2006/main" count="117" uniqueCount="109">
  <si>
    <t>Expenses</t>
  </si>
  <si>
    <t>Compensation to Employees</t>
  </si>
  <si>
    <t>Depreciation</t>
  </si>
  <si>
    <t>Security</t>
  </si>
  <si>
    <t>Electricity</t>
  </si>
  <si>
    <t>Telephone</t>
  </si>
  <si>
    <t>Postage</t>
  </si>
  <si>
    <t>Internet</t>
  </si>
  <si>
    <t>Courier</t>
  </si>
  <si>
    <t>Other Current Expenses</t>
  </si>
  <si>
    <t>Capital Expenditure</t>
  </si>
  <si>
    <t>Income</t>
  </si>
  <si>
    <t>Number of Employees</t>
  </si>
  <si>
    <t>Date Submitted:</t>
  </si>
  <si>
    <t>For the Quarter Ended:</t>
  </si>
  <si>
    <t>FOR</t>
  </si>
  <si>
    <t>QUARTERLY RETURN (TOBAGO)</t>
  </si>
  <si>
    <t>hdr</t>
  </si>
  <si>
    <t>N</t>
  </si>
  <si>
    <t>cb40T</t>
  </si>
  <si>
    <t>INSTITUTION:</t>
  </si>
  <si>
    <t xml:space="preserve">        Select Institution</t>
  </si>
  <si>
    <t>Interest Received</t>
  </si>
  <si>
    <t xml:space="preserve">Other Income </t>
  </si>
  <si>
    <t>Interest Paid</t>
  </si>
  <si>
    <t>ANSA Merchant Bank Limited</t>
  </si>
  <si>
    <t>Caribbean Finance Company Limited</t>
  </si>
  <si>
    <t>Citicorp Merchant Bank Limited</t>
  </si>
  <si>
    <t>Development Finance Limited</t>
  </si>
  <si>
    <t>First Citizens Bank Limited</t>
  </si>
  <si>
    <t>First Citizens Trustee Services Limited</t>
  </si>
  <si>
    <t>Fidelity Finance and Leasing Company Limited</t>
  </si>
  <si>
    <t>Island Finance Trinidad and Tobago Limited</t>
  </si>
  <si>
    <t>RBC Trust (Trinidad &amp; Tobago) Limited</t>
  </si>
  <si>
    <t>RBC Merchant Bank (Caribbean) Limited</t>
  </si>
  <si>
    <t>Republic Bank Limited</t>
  </si>
  <si>
    <t>Scotiabank Trinidad and Tobago Limited</t>
  </si>
  <si>
    <t>AMAL</t>
  </si>
  <si>
    <t>TFL</t>
  </si>
  <si>
    <t>BBDA</t>
  </si>
  <si>
    <t>CFC</t>
  </si>
  <si>
    <t>CITI</t>
  </si>
  <si>
    <t>CMBL</t>
  </si>
  <si>
    <t>DFL</t>
  </si>
  <si>
    <t>FCB</t>
  </si>
  <si>
    <t>FCTS</t>
  </si>
  <si>
    <t>FCMT</t>
  </si>
  <si>
    <t>FFL</t>
  </si>
  <si>
    <t>FCIB</t>
  </si>
  <si>
    <t>GFC</t>
  </si>
  <si>
    <t>GAM</t>
  </si>
  <si>
    <t>ISFL</t>
  </si>
  <si>
    <t>ICBL</t>
  </si>
  <si>
    <t>ITBM</t>
  </si>
  <si>
    <t>RBAM</t>
  </si>
  <si>
    <t>RBTT</t>
  </si>
  <si>
    <t xml:space="preserve">RBT </t>
  </si>
  <si>
    <t>RMBF</t>
  </si>
  <si>
    <t>RBL</t>
  </si>
  <si>
    <t>BNS</t>
  </si>
  <si>
    <t>Massy Finance GFC Limited</t>
  </si>
  <si>
    <t>March</t>
  </si>
  <si>
    <t>June</t>
  </si>
  <si>
    <t>September</t>
  </si>
  <si>
    <t>xxx</t>
  </si>
  <si>
    <t>TT $000</t>
  </si>
  <si>
    <t>SITT</t>
  </si>
  <si>
    <t>JMMB Bank (T&amp;T) Limited</t>
  </si>
  <si>
    <t xml:space="preserve">Scotia Investments (Trinidad and Tobago) Limited </t>
  </si>
  <si>
    <t>Guardian Group Trust Limited</t>
  </si>
  <si>
    <t xml:space="preserve">NCB Global Finance Limited </t>
  </si>
  <si>
    <t>Citibank (Trinidad &amp; Tobago) Limited</t>
  </si>
  <si>
    <t>JMMB Express Finance (T&amp;T) Limited</t>
  </si>
  <si>
    <t>RBC Investment Management (Caribbean) Limited</t>
  </si>
  <si>
    <t>RBC Royal Bank (Trinidad and Tobago) Limited</t>
  </si>
  <si>
    <t>First Citizens Depository Services Limited</t>
  </si>
  <si>
    <t xml:space="preserve">CENTRAL BANK OF TRINIDAD AND TOBAGO </t>
  </si>
  <si>
    <t xml:space="preserve">FOR </t>
  </si>
  <si>
    <t>mm/dd/yyyy</t>
  </si>
  <si>
    <t>CB40T RETURN</t>
  </si>
  <si>
    <t xml:space="preserve">CIBC Caribbean Bank (Trinidad and Tobago) Limited </t>
  </si>
  <si>
    <t xml:space="preserve">December </t>
  </si>
  <si>
    <t>GENERAL INSTRUCTIONS</t>
  </si>
  <si>
    <t>Do not amend the structure/format.</t>
  </si>
  <si>
    <t>Do not remove the password protection.</t>
  </si>
  <si>
    <t>Do not manipulate the formulas.</t>
  </si>
  <si>
    <t xml:space="preserve">Complete Cover Page before submission. 
Institution, reporting month, reporting year and date submitted must be populated. </t>
  </si>
  <si>
    <t>No blank cells.  All cells must be populated with zero where there is no data.</t>
  </si>
  <si>
    <t>Do not use symbols in cells (&lt;, &gt;, commas, full stops, apostrophe, tilde etc.).</t>
  </si>
  <si>
    <t>Ensure when links are broken the files are checked for text references which have to be deleted/amended (#Ref, FALSE! etc.) prior to submission.</t>
  </si>
  <si>
    <t>The file format should be Microsoft Excel with the extension ".xlsx".</t>
  </si>
  <si>
    <t>FILE NAMING FOR SUBMISSION</t>
  </si>
  <si>
    <t>Do not use text.</t>
  </si>
  <si>
    <t>Resubmissions must have the same file name structure as listed</t>
  </si>
  <si>
    <t xml:space="preserve">Name of Person Completing Form </t>
  </si>
  <si>
    <t xml:space="preserve">Signature of Person Completing Form </t>
  </si>
  <si>
    <t>(Block Letters)</t>
  </si>
  <si>
    <t xml:space="preserve">Name of Authorised Official </t>
  </si>
  <si>
    <t xml:space="preserve">Signature of Authorised Official </t>
  </si>
  <si>
    <t xml:space="preserve">Position/Office Held </t>
  </si>
  <si>
    <t>Date</t>
  </si>
  <si>
    <t>(Place Company Stamp)</t>
  </si>
  <si>
    <t>I hereby certify that data submitted in the e-copy submission are the exact values in the hard-copy return for this period.</t>
  </si>
  <si>
    <t>N/A, N/D, NA/ND CANNOT be used anywhere in this return.</t>
  </si>
  <si>
    <t>V1.2</t>
  </si>
  <si>
    <t>DATE</t>
  </si>
  <si>
    <t>SELECT DATE</t>
  </si>
  <si>
    <t xml:space="preserve">Use the name file structure "Company Code_CB40T_V1.2_MMMYYYY". Note all files sent to institutions will have the company code. </t>
  </si>
  <si>
    <t>ANSA Bank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</si>
</sst>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9]mmm\-yy;@"/>
    <numFmt numFmtId="165" formatCode="mmmm"/>
    <numFmt numFmtId="166" formatCode="mmm\-dd\-yyyy"/>
    <numFmt numFmtId="167" formatCode="General_)"/>
  </numFmts>
  <fonts count="3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990033"/>
      <name val="Calibri"/>
      <family val="2"/>
      <scheme val="minor"/>
    </font>
    <font>
      <sz val="12"/>
      <color theme="1"/>
      <name val="Arial"/>
      <family val="2"/>
    </font>
    <font>
      <b/>
      <sz val="14"/>
      <color theme="0"/>
      <name val="Calibri"/>
      <family val="2"/>
    </font>
    <font>
      <b/>
      <sz val="11"/>
      <color theme="0"/>
      <name val="Calibri"/>
      <family val="2"/>
    </font>
    <font>
      <b/>
      <sz val="15"/>
      <color theme="1"/>
      <name val="Calibri"/>
      <family val="2"/>
    </font>
    <font>
      <b/>
      <sz val="11"/>
      <color theme="1"/>
      <name val="Calibri"/>
      <family val="2"/>
    </font>
    <font>
      <b/>
      <sz val="18"/>
      <color theme="1"/>
      <name val="Calibri"/>
      <family val="2"/>
    </font>
    <font>
      <b/>
      <sz val="13"/>
      <color theme="1"/>
      <name val="Calibri"/>
      <family val="2"/>
    </font>
    <font>
      <sz val="10"/>
      <name val="Helv"/>
    </font>
    <font>
      <sz val="10"/>
      <name val="Times New Roman"/>
      <family val="1"/>
    </font>
    <font>
      <sz val="10"/>
      <name val="Courier"/>
    </font>
    <font>
      <b/>
      <sz val="10"/>
      <name val="Times New Roman"/>
      <family val="1"/>
    </font>
    <font>
      <sz val="10"/>
      <name val="Arial"/>
      <family val="2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6A0D3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90033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0">
    <xf numFmtId="0" fontId="0" fillId="0" borderId="0"/>
    <xf numFmtId="0" fontId="2" fillId="0" borderId="0"/>
    <xf numFmtId="0" fontId="2" fillId="0" borderId="0"/>
    <xf numFmtId="0" fontId="12" fillId="0" borderId="0"/>
    <xf numFmtId="0" fontId="12" fillId="0" borderId="0"/>
    <xf numFmtId="0" fontId="15" fillId="0" borderId="0" applyNumberFormat="0" applyFill="0" applyBorder="0" applyAlignment="0" applyProtection="0"/>
    <xf numFmtId="0" fontId="24" fillId="0" borderId="0"/>
    <xf numFmtId="0" fontId="25" fillId="0" borderId="0"/>
    <xf numFmtId="167" fontId="26" fillId="0" borderId="0"/>
    <xf numFmtId="0" fontId="28" fillId="0" borderId="0"/>
  </cellStyleXfs>
  <cellXfs count="92">
    <xf numFmtId="0" fontId="0" fillId="0" borderId="0" xfId="0"/>
    <xf numFmtId="0" fontId="5" fillId="0" borderId="0" xfId="0" applyFont="1"/>
    <xf numFmtId="0" fontId="6" fillId="2" borderId="1" xfId="0" applyFont="1" applyFill="1" applyBorder="1" applyAlignment="1">
      <alignment horizontal="center" vertical="top"/>
    </xf>
    <xf numFmtId="0" fontId="4" fillId="0" borderId="0" xfId="0" applyFont="1" applyAlignment="1">
      <alignment horizontal="right" vertical="center"/>
    </xf>
    <xf numFmtId="0" fontId="1" fillId="0" borderId="0" xfId="0" applyFont="1" applyAlignment="1">
      <alignment vertical="top" wrapText="1"/>
    </xf>
    <xf numFmtId="0" fontId="2" fillId="0" borderId="0" xfId="1"/>
    <xf numFmtId="2" fontId="2" fillId="0" borderId="0" xfId="1" applyNumberFormat="1" applyAlignment="1">
      <alignment vertical="top" wrapText="1"/>
    </xf>
    <xf numFmtId="2" fontId="2" fillId="0" borderId="0" xfId="1" applyNumberFormat="1"/>
    <xf numFmtId="0" fontId="8" fillId="0" borderId="2" xfId="0" applyFont="1" applyBorder="1"/>
    <xf numFmtId="0" fontId="6" fillId="2" borderId="3" xfId="0" applyFont="1" applyFill="1" applyBorder="1" applyAlignment="1">
      <alignment horizontal="center" vertical="top"/>
    </xf>
    <xf numFmtId="0" fontId="6" fillId="2" borderId="4" xfId="0" applyFont="1" applyFill="1" applyBorder="1" applyAlignment="1">
      <alignment horizontal="center" vertical="top"/>
    </xf>
    <xf numFmtId="0" fontId="5" fillId="0" borderId="5" xfId="0" applyFont="1" applyBorder="1"/>
    <xf numFmtId="0" fontId="5" fillId="0" borderId="6" xfId="0" applyFont="1" applyBorder="1"/>
    <xf numFmtId="0" fontId="5" fillId="0" borderId="7" xfId="0" applyFont="1" applyBorder="1"/>
    <xf numFmtId="0" fontId="5" fillId="0" borderId="8" xfId="0" applyFont="1" applyBorder="1"/>
    <xf numFmtId="0" fontId="9" fillId="0" borderId="9" xfId="0" applyFont="1" applyBorder="1"/>
    <xf numFmtId="0" fontId="10" fillId="0" borderId="9" xfId="0" applyFont="1" applyBorder="1"/>
    <xf numFmtId="0" fontId="5" fillId="0" borderId="9" xfId="0" applyFont="1" applyBorder="1"/>
    <xf numFmtId="0" fontId="9" fillId="0" borderId="9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9" xfId="0" applyFont="1" applyBorder="1" applyAlignment="1">
      <alignment vertical="top"/>
    </xf>
    <xf numFmtId="0" fontId="6" fillId="2" borderId="9" xfId="0" applyFont="1" applyFill="1" applyBorder="1" applyAlignment="1">
      <alignment horizontal="center" vertical="top"/>
    </xf>
    <xf numFmtId="0" fontId="8" fillId="0" borderId="9" xfId="0" applyFont="1" applyBorder="1"/>
    <xf numFmtId="0" fontId="5" fillId="0" borderId="10" xfId="0" applyFont="1" applyBorder="1"/>
    <xf numFmtId="0" fontId="11" fillId="0" borderId="0" xfId="0" applyFont="1"/>
    <xf numFmtId="164" fontId="13" fillId="0" borderId="0" xfId="0" applyNumberFormat="1" applyFont="1"/>
    <xf numFmtId="0" fontId="7" fillId="0" borderId="0" xfId="0" applyFont="1" applyAlignment="1">
      <alignment vertical="center" wrapText="1"/>
    </xf>
    <xf numFmtId="1" fontId="2" fillId="0" borderId="0" xfId="1" applyNumberFormat="1" applyAlignment="1">
      <alignment horizontal="right"/>
    </xf>
    <xf numFmtId="0" fontId="14" fillId="7" borderId="0" xfId="4" applyFont="1" applyFill="1" applyAlignment="1">
      <alignment horizontal="center"/>
    </xf>
    <xf numFmtId="0" fontId="4" fillId="0" borderId="0" xfId="4" applyFont="1" applyAlignment="1">
      <alignment wrapText="1"/>
    </xf>
    <xf numFmtId="0" fontId="16" fillId="0" borderId="0" xfId="5" applyFont="1" applyAlignment="1" applyProtection="1">
      <alignment wrapText="1"/>
    </xf>
    <xf numFmtId="0" fontId="4" fillId="0" borderId="0" xfId="4" applyFont="1"/>
    <xf numFmtId="0" fontId="17" fillId="0" borderId="0" xfId="0" applyFont="1"/>
    <xf numFmtId="0" fontId="0" fillId="0" borderId="22" xfId="0" applyBorder="1"/>
    <xf numFmtId="0" fontId="8" fillId="3" borderId="0" xfId="0" applyFont="1" applyFill="1" applyAlignment="1">
      <alignment horizontal="center" vertical="center"/>
    </xf>
    <xf numFmtId="0" fontId="21" fillId="5" borderId="0" xfId="3" applyFont="1" applyFill="1"/>
    <xf numFmtId="0" fontId="21" fillId="6" borderId="0" xfId="3" applyFont="1" applyFill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25" fillId="0" borderId="0" xfId="7"/>
    <xf numFmtId="167" fontId="26" fillId="0" borderId="0" xfId="8"/>
    <xf numFmtId="0" fontId="27" fillId="0" borderId="0" xfId="7" applyFont="1" applyAlignment="1">
      <alignment horizontal="center"/>
    </xf>
    <xf numFmtId="0" fontId="2" fillId="0" borderId="0" xfId="7" applyFont="1"/>
    <xf numFmtId="0" fontId="27" fillId="0" borderId="20" xfId="7" applyFont="1" applyBorder="1" applyAlignment="1">
      <alignment horizontal="center"/>
    </xf>
    <xf numFmtId="0" fontId="3" fillId="0" borderId="0" xfId="7" applyFont="1" applyAlignment="1">
      <alignment horizontal="center"/>
    </xf>
    <xf numFmtId="0" fontId="27" fillId="0" borderId="0" xfId="7" quotePrefix="1" applyFont="1" applyAlignment="1">
      <alignment horizontal="center"/>
    </xf>
    <xf numFmtId="0" fontId="27" fillId="0" borderId="0" xfId="7" applyFont="1"/>
    <xf numFmtId="0" fontId="27" fillId="0" borderId="0" xfId="9" applyFont="1" applyAlignment="1">
      <alignment wrapText="1"/>
    </xf>
    <xf numFmtId="0" fontId="27" fillId="0" borderId="0" xfId="9" quotePrefix="1" applyFont="1" applyAlignment="1">
      <alignment horizontal="center"/>
    </xf>
    <xf numFmtId="0" fontId="27" fillId="0" borderId="20" xfId="9" applyFont="1" applyBorder="1" applyAlignment="1">
      <alignment horizontal="center" wrapText="1"/>
    </xf>
    <xf numFmtId="15" fontId="25" fillId="0" borderId="15" xfId="6" applyNumberFormat="1" applyFont="1" applyBorder="1" applyAlignment="1" applyProtection="1">
      <alignment horizontal="center"/>
      <protection locked="0"/>
    </xf>
    <xf numFmtId="3" fontId="25" fillId="0" borderId="15" xfId="6" applyNumberFormat="1" applyFont="1" applyBorder="1" applyAlignment="1" applyProtection="1">
      <alignment horizontal="center"/>
      <protection locked="0"/>
    </xf>
    <xf numFmtId="0" fontId="29" fillId="0" borderId="0" xfId="0" applyFont="1"/>
    <xf numFmtId="164" fontId="29" fillId="0" borderId="0" xfId="0" applyNumberFormat="1" applyFont="1"/>
    <xf numFmtId="0" fontId="22" fillId="5" borderId="0" xfId="3" applyFont="1" applyFill="1" applyAlignment="1" applyProtection="1">
      <alignment horizontal="center"/>
      <protection locked="0"/>
    </xf>
    <xf numFmtId="0" fontId="18" fillId="4" borderId="0" xfId="3" applyFont="1" applyFill="1" applyAlignment="1">
      <alignment horizontal="center"/>
    </xf>
    <xf numFmtId="0" fontId="18" fillId="4" borderId="0" xfId="3" applyFont="1" applyFill="1" applyAlignment="1">
      <alignment horizontal="right"/>
    </xf>
    <xf numFmtId="0" fontId="19" fillId="4" borderId="0" xfId="3" applyFont="1" applyFill="1" applyAlignment="1">
      <alignment horizontal="center"/>
    </xf>
    <xf numFmtId="0" fontId="23" fillId="6" borderId="0" xfId="3" applyFont="1" applyFill="1" applyAlignment="1">
      <alignment horizontal="center"/>
    </xf>
    <xf numFmtId="0" fontId="20" fillId="6" borderId="0" xfId="3" applyFont="1" applyFill="1" applyAlignment="1">
      <alignment horizontal="center"/>
    </xf>
    <xf numFmtId="0" fontId="21" fillId="6" borderId="0" xfId="3" applyFont="1" applyFill="1" applyAlignment="1">
      <alignment horizontal="right"/>
    </xf>
    <xf numFmtId="164" fontId="22" fillId="5" borderId="22" xfId="3" applyNumberFormat="1" applyFont="1" applyFill="1" applyBorder="1" applyAlignment="1" applyProtection="1">
      <alignment horizontal="center"/>
      <protection locked="0"/>
    </xf>
    <xf numFmtId="164" fontId="22" fillId="5" borderId="0" xfId="3" applyNumberFormat="1" applyFont="1" applyFill="1" applyAlignment="1" applyProtection="1">
      <alignment horizontal="center"/>
      <protection locked="0"/>
    </xf>
    <xf numFmtId="0" fontId="21" fillId="6" borderId="22" xfId="3" applyFont="1" applyFill="1" applyBorder="1" applyAlignment="1">
      <alignment horizontal="center"/>
    </xf>
    <xf numFmtId="0" fontId="21" fillId="6" borderId="0" xfId="3" applyFont="1" applyFill="1" applyAlignment="1">
      <alignment horizontal="center"/>
    </xf>
    <xf numFmtId="166" fontId="20" fillId="5" borderId="0" xfId="3" applyNumberFormat="1" applyFont="1" applyFill="1" applyAlignment="1" applyProtection="1">
      <alignment horizontal="center"/>
      <protection locked="0"/>
    </xf>
    <xf numFmtId="0" fontId="8" fillId="0" borderId="0" xfId="0" applyFont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3" fontId="5" fillId="3" borderId="3" xfId="0" applyNumberFormat="1" applyFont="1" applyFill="1" applyBorder="1" applyAlignment="1" applyProtection="1">
      <alignment horizontal="center" vertical="center"/>
      <protection locked="0"/>
    </xf>
    <xf numFmtId="3" fontId="5" fillId="3" borderId="1" xfId="0" applyNumberFormat="1" applyFont="1" applyFill="1" applyBorder="1" applyAlignment="1" applyProtection="1">
      <alignment horizontal="center" vertical="center"/>
      <protection locked="0"/>
    </xf>
    <xf numFmtId="3" fontId="5" fillId="3" borderId="11" xfId="0" applyNumberFormat="1" applyFont="1" applyFill="1" applyBorder="1" applyAlignment="1" applyProtection="1">
      <alignment horizontal="center" vertical="center"/>
      <protection locked="0"/>
    </xf>
    <xf numFmtId="0" fontId="9" fillId="3" borderId="12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3" fontId="5" fillId="3" borderId="19" xfId="0" applyNumberFormat="1" applyFont="1" applyFill="1" applyBorder="1" applyAlignment="1" applyProtection="1">
      <alignment horizontal="center"/>
      <protection locked="0"/>
    </xf>
    <xf numFmtId="3" fontId="5" fillId="3" borderId="20" xfId="0" applyNumberFormat="1" applyFont="1" applyFill="1" applyBorder="1" applyAlignment="1" applyProtection="1">
      <alignment horizontal="center"/>
      <protection locked="0"/>
    </xf>
    <xf numFmtId="3" fontId="5" fillId="3" borderId="21" xfId="0" applyNumberFormat="1" applyFont="1" applyFill="1" applyBorder="1" applyAlignment="1" applyProtection="1">
      <alignment horizontal="center"/>
      <protection locked="0"/>
    </xf>
    <xf numFmtId="165" fontId="9" fillId="3" borderId="12" xfId="0" applyNumberFormat="1" applyFont="1" applyFill="1" applyBorder="1" applyAlignment="1">
      <alignment horizontal="center" vertical="center" wrapText="1"/>
    </xf>
    <xf numFmtId="165" fontId="9" fillId="3" borderId="13" xfId="0" applyNumberFormat="1" applyFont="1" applyFill="1" applyBorder="1" applyAlignment="1">
      <alignment horizontal="center" vertical="center" wrapText="1"/>
    </xf>
    <xf numFmtId="165" fontId="9" fillId="3" borderId="14" xfId="0" applyNumberFormat="1" applyFont="1" applyFill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11" xfId="0" applyNumberFormat="1" applyFont="1" applyBorder="1" applyAlignment="1">
      <alignment horizontal="center" vertical="center"/>
    </xf>
    <xf numFmtId="3" fontId="5" fillId="0" borderId="3" xfId="0" applyNumberFormat="1" applyFont="1" applyBorder="1" applyAlignment="1">
      <alignment horizontal="center"/>
    </xf>
    <xf numFmtId="3" fontId="5" fillId="0" borderId="1" xfId="0" applyNumberFormat="1" applyFont="1" applyBorder="1" applyAlignment="1">
      <alignment horizontal="center"/>
    </xf>
    <xf numFmtId="3" fontId="5" fillId="0" borderId="11" xfId="0" applyNumberFormat="1" applyFont="1" applyBorder="1" applyAlignment="1">
      <alignment horizontal="center"/>
    </xf>
    <xf numFmtId="2" fontId="3" fillId="0" borderId="0" xfId="1" applyNumberFormat="1" applyFont="1" applyAlignment="1">
      <alignment horizontal="center"/>
    </xf>
  </cellXfs>
  <cellStyles count="10">
    <cellStyle name="Hyperlink" xfId="5" builtinId="8"/>
    <cellStyle name="Normal" xfId="0" builtinId="0"/>
    <cellStyle name="Normal 2" xfId="3" xr:uid="{00000000-0005-0000-0000-000002000000}"/>
    <cellStyle name="Normal 2 2" xfId="6" xr:uid="{00000000-0005-0000-0000-000003000000}"/>
    <cellStyle name="Normal 3" xfId="8" xr:uid="{00000000-0005-0000-0000-000004000000}"/>
    <cellStyle name="Normal 4" xfId="7" xr:uid="{00000000-0005-0000-0000-000005000000}"/>
    <cellStyle name="Normal 5" xfId="9" xr:uid="{00000000-0005-0000-0000-000006000000}"/>
    <cellStyle name="Normal 7" xfId="2" xr:uid="{00000000-0005-0000-0000-000007000000}"/>
    <cellStyle name="Normal 8" xfId="4" xr:uid="{00000000-0005-0000-0000-000008000000}"/>
    <cellStyle name="Normal_CB20ASCI" xfId="1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594360</xdr:colOff>
          <xdr:row>1</xdr:row>
          <xdr:rowOff>76200</xdr:rowOff>
        </xdr:from>
        <xdr:to>
          <xdr:col>9</xdr:col>
          <xdr:colOff>381000</xdr:colOff>
          <xdr:row>5</xdr:row>
          <xdr:rowOff>175260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2000250</xdr:colOff>
      <xdr:row>2</xdr:row>
      <xdr:rowOff>47625</xdr:rowOff>
    </xdr:to>
    <xdr:pic>
      <xdr:nvPicPr>
        <xdr:cNvPr id="1048" name="Picture 1" descr="CB Logo_HORIZONTAL.png">
          <a:extLst>
            <a:ext uri="{FF2B5EF4-FFF2-40B4-BE49-F238E27FC236}">
              <a16:creationId xmlns:a16="http://schemas.microsoft.com/office/drawing/2014/main" id="{00000000-0008-0000-0200-000018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002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ppserv2\data\Documents%20and%20Settings\aguy\Local%20Settings\Temporary%20Internet%20Files\Content.Outlook\IMI99ADP\BBDA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BANKS_NFIs/PROJECTS/FEDM/2022/FEDM%20CB40%20CHECK/Bank_CB40_V1.1.xlsx" TargetMode="External"/><Relationship Id="rId1" Type="http://schemas.openxmlformats.org/officeDocument/2006/relationships/externalLinkPath" Target="/BANKS_NFIs/PROJECTS/FEDM/2022/FEDM%20CB40%20CHECK/Bank_CB40_V1.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ppserv2\data\Data%20Submissions\Dec%202012\Completed%20Excel\Demerara%20Life%20Dec%202012%20v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PG1"/>
      <sheetName val="PG2"/>
      <sheetName val="PG3"/>
      <sheetName val="Mat-Str"/>
      <sheetName val="LAR_FORM_NEW"/>
      <sheetName val="Cb10ascl"/>
      <sheetName val="CB10ASCLL_NEW"/>
      <sheetName val="Codes"/>
    </sheetNames>
    <sheetDataSet>
      <sheetData sheetId="0">
        <row r="6">
          <cell r="A6" t="str">
            <v xml:space="preserve">  Select Institution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C1" t="str">
            <v xml:space="preserve">  Select Institution</v>
          </cell>
        </row>
        <row r="2">
          <cell r="C2" t="str">
            <v>Ansa Merchant Bank Limited</v>
          </cell>
        </row>
        <row r="3">
          <cell r="C3" t="str">
            <v>Bank of Baroda</v>
          </cell>
        </row>
        <row r="4">
          <cell r="C4" t="str">
            <v>Bank of Nova Scotia</v>
          </cell>
        </row>
        <row r="5">
          <cell r="C5" t="str">
            <v>Citi-Bank</v>
          </cell>
        </row>
        <row r="6">
          <cell r="C6" t="str">
            <v>Citicorp Merchant Bank</v>
          </cell>
        </row>
        <row r="7">
          <cell r="C7" t="str">
            <v>First Caribbean International Bank</v>
          </cell>
        </row>
        <row r="8">
          <cell r="C8" t="str">
            <v>First Citizen's Bank</v>
          </cell>
        </row>
        <row r="9">
          <cell r="C9" t="str">
            <v>Inter Commercial Bank Limited</v>
          </cell>
        </row>
        <row r="10">
          <cell r="C10" t="str">
            <v>RBC Merchant Bank Limited</v>
          </cell>
        </row>
        <row r="11">
          <cell r="C11" t="str">
            <v>RBC Royal Bank Limited</v>
          </cell>
        </row>
        <row r="12">
          <cell r="C12" t="str">
            <v>Republic Bank Limited</v>
          </cell>
        </row>
        <row r="13">
          <cell r="C13" t="str">
            <v>Republic Finance and Merchant Bank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over Page"/>
      <sheetName val="Page 1"/>
      <sheetName val="Page 2"/>
      <sheetName val="Page 3"/>
      <sheetName val="Page 4"/>
      <sheetName val="Page 5"/>
      <sheetName val="Page 6"/>
      <sheetName val="Ascii"/>
      <sheetName val="Contro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7">
          <cell r="B7" t="str">
            <v>SELECT INSTITUTION</v>
          </cell>
        </row>
        <row r="8">
          <cell r="B8" t="str">
            <v xml:space="preserve">ANSA Bank Limited </v>
          </cell>
        </row>
        <row r="9">
          <cell r="B9" t="str">
            <v xml:space="preserve">ANSA Merchant Bank Limited </v>
          </cell>
        </row>
        <row r="10">
          <cell r="B10" t="str">
            <v>Caribbean Finance Company Limited</v>
          </cell>
        </row>
        <row r="11">
          <cell r="B11" t="str">
            <v>Citibank (Trinidad &amp; Tobago) Limited</v>
          </cell>
        </row>
        <row r="12">
          <cell r="B12" t="str">
            <v>Citicorp Merchant Bank Limited</v>
          </cell>
        </row>
        <row r="13">
          <cell r="B13" t="str">
            <v xml:space="preserve">Development Finance Limited </v>
          </cell>
        </row>
        <row r="14">
          <cell r="B14" t="str">
            <v xml:space="preserve">Fidelity Finance and Leasing Company Limited </v>
          </cell>
        </row>
        <row r="15">
          <cell r="B15" t="str">
            <v>First Citizens Bank Limited</v>
          </cell>
        </row>
        <row r="16">
          <cell r="B16" t="str">
            <v>First Citizens Depository Services Limited</v>
          </cell>
        </row>
        <row r="17">
          <cell r="B17" t="str">
            <v>First Citizens Trustee Services Limited</v>
          </cell>
        </row>
        <row r="18">
          <cell r="B18" t="str">
            <v xml:space="preserve">FirstCaribbean International Bank (Trinidad and Tobago) Limited </v>
          </cell>
        </row>
        <row r="19">
          <cell r="B19" t="str">
            <v xml:space="preserve">Guardian Group Trust Limited </v>
          </cell>
        </row>
        <row r="20">
          <cell r="B20" t="str">
            <v>Island Finance Trinidad and Tobago Limited</v>
          </cell>
        </row>
        <row r="21">
          <cell r="B21" t="str">
            <v xml:space="preserve">JMMB Bank (T&amp;T) Limited </v>
          </cell>
        </row>
        <row r="22">
          <cell r="B22" t="str">
            <v>JMMB Express Finance (T&amp;T) Limited</v>
          </cell>
        </row>
        <row r="23">
          <cell r="B23" t="str">
            <v xml:space="preserve">Massy Finance GFC Limited </v>
          </cell>
        </row>
        <row r="24">
          <cell r="B24" t="str">
            <v>NCB Merchant Bank (Trinidad and Tobago) Limited</v>
          </cell>
        </row>
        <row r="25">
          <cell r="B25" t="str">
            <v>RBC Investment Management (Caribbean) Limited</v>
          </cell>
        </row>
        <row r="26">
          <cell r="B26" t="str">
            <v>RBC Merchant Bank (Caribbean) Limited</v>
          </cell>
        </row>
        <row r="27">
          <cell r="B27" t="str">
            <v>RBC Royal Bank (Trinidad and Tobago) Limited</v>
          </cell>
        </row>
        <row r="28">
          <cell r="B28" t="str">
            <v>RBC Trust (Trinidad and Tobago) Limited</v>
          </cell>
        </row>
        <row r="29">
          <cell r="B29" t="str">
            <v xml:space="preserve">Republic Bank Limited </v>
          </cell>
        </row>
        <row r="30">
          <cell r="B30" t="str">
            <v>Republic Financial Holdings Limited</v>
          </cell>
        </row>
        <row r="31">
          <cell r="B31" t="str">
            <v>Scotia Investments Trinidad and Tobago Limited</v>
          </cell>
        </row>
        <row r="32">
          <cell r="B32" t="str">
            <v xml:space="preserve">Scotiabank Trinidad and Tobago Limited 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CB40"/>
      <sheetName val="CB20"/>
      <sheetName val="1A"/>
      <sheetName val="1B"/>
      <sheetName val="CB201"/>
      <sheetName val="CB202"/>
      <sheetName val="Stat Fund-LT"/>
      <sheetName val="Stat Deposit"/>
      <sheetName val="Stat Fund-MV"/>
      <sheetName val="Notes"/>
      <sheetName val="INSASCII"/>
      <sheetName val="Code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C1" t="str">
            <v xml:space="preserve"> SELECT INSURANCE COMPANY</v>
          </cell>
        </row>
        <row r="2">
          <cell r="C2" t="str">
            <v>American Life and General Insurance Company Limited (General Division)</v>
          </cell>
        </row>
        <row r="3">
          <cell r="C3" t="str">
            <v>American Life and General Insurance Company Limited (Life Division)</v>
          </cell>
        </row>
        <row r="4">
          <cell r="C4" t="str">
            <v>Bancassurance Caribbean Limited</v>
          </cell>
        </row>
        <row r="5">
          <cell r="C5" t="str">
            <v>Bankers Insurance Company of Trinidad and Tobago Limited</v>
          </cell>
        </row>
        <row r="6">
          <cell r="C6" t="str">
            <v>British American Insurance Company (Trinidad) Limited</v>
          </cell>
        </row>
        <row r="7">
          <cell r="C7" t="str">
            <v>Capital Insurance Limited</v>
          </cell>
        </row>
        <row r="8">
          <cell r="C8" t="str">
            <v>Caribbean Atlantic Life Insurance Company Limited</v>
          </cell>
        </row>
        <row r="9">
          <cell r="C9" t="str">
            <v>Caribbean Insurance Company Limited</v>
          </cell>
        </row>
        <row r="10">
          <cell r="C10" t="str">
            <v>Citizen Insurance Company Limited</v>
          </cell>
        </row>
        <row r="11">
          <cell r="C11" t="str">
            <v>Colonial Fire and General Insurance Company Limited</v>
          </cell>
        </row>
        <row r="12">
          <cell r="C12" t="str">
            <v>Colonial Life Insurance Company (Trinidad) Limited</v>
          </cell>
        </row>
        <row r="13">
          <cell r="C13" t="str">
            <v>Cuna Caribbean Insurance Society Limited</v>
          </cell>
        </row>
        <row r="14">
          <cell r="C14" t="str">
            <v>Cuna Mutual Insurance Society</v>
          </cell>
        </row>
        <row r="15">
          <cell r="C15" t="str">
            <v>Demerara Life Assurance Company of Trinidad &amp; Tobago Limited</v>
          </cell>
        </row>
        <row r="16">
          <cell r="C16" t="str">
            <v>Export Import Bank of Trinidad &amp; Tobago (Eximbank) Limited</v>
          </cell>
        </row>
        <row r="17">
          <cell r="C17" t="str">
            <v>Furness Anchorage General Insurance Limited</v>
          </cell>
        </row>
        <row r="18">
          <cell r="C18" t="str">
            <v>Goodwill General Insurance Company Limited</v>
          </cell>
        </row>
        <row r="19">
          <cell r="C19" t="str">
            <v>GTM Insurance Company Limited</v>
          </cell>
        </row>
        <row r="20">
          <cell r="C20" t="str">
            <v>Guardian General Insurance Limited</v>
          </cell>
        </row>
        <row r="21">
          <cell r="C21" t="str">
            <v>Guardian Life of the Caribbean Limited</v>
          </cell>
        </row>
        <row r="22">
          <cell r="C22" t="str">
            <v>Gulf Insurance Limited</v>
          </cell>
        </row>
        <row r="23">
          <cell r="C23" t="str">
            <v>Maritime General Insurance Company Limited</v>
          </cell>
        </row>
        <row r="24">
          <cell r="C24" t="str">
            <v>Maritime Life (Caribbean) Limited</v>
          </cell>
        </row>
        <row r="25">
          <cell r="C25" t="str">
            <v>Mega Insurance Company Limited</v>
          </cell>
        </row>
        <row r="26">
          <cell r="C26" t="str">
            <v>Motor and General Insurance Limited</v>
          </cell>
        </row>
        <row r="27">
          <cell r="C27" t="str">
            <v>Motor One Insurance Company Limited</v>
          </cell>
        </row>
        <row r="28">
          <cell r="C28" t="str">
            <v>Nationwide Insurance Company Limited</v>
          </cell>
        </row>
        <row r="29">
          <cell r="C29" t="str">
            <v>Royal Caribbean Insurance Limited</v>
          </cell>
        </row>
        <row r="30">
          <cell r="C30" t="str">
            <v>Sagicor General Insurance Inc.</v>
          </cell>
        </row>
        <row r="31">
          <cell r="C31" t="str">
            <v>Sagicor Life Inc</v>
          </cell>
        </row>
        <row r="32">
          <cell r="C32" t="str">
            <v>Scotialife Trinidad and Tobago Limited</v>
          </cell>
        </row>
        <row r="33">
          <cell r="C33" t="str">
            <v>Sun Life Assurance Company of Canada</v>
          </cell>
        </row>
        <row r="34">
          <cell r="C34" t="str">
            <v>Tatil Life Assurance Limited</v>
          </cell>
        </row>
        <row r="35">
          <cell r="C35" t="str">
            <v>The Beacon Insurance Company Limited</v>
          </cell>
        </row>
        <row r="36">
          <cell r="C36" t="str">
            <v>The Great Northern Insurance Company Limited</v>
          </cell>
        </row>
        <row r="37">
          <cell r="C37" t="str">
            <v>The Mountain General Insurance Company Limited</v>
          </cell>
        </row>
        <row r="38">
          <cell r="C38" t="str">
            <v>The New India Assurance Company Limited</v>
          </cell>
        </row>
        <row r="39">
          <cell r="C39" t="str">
            <v>The Presidential Insurance Company Limited</v>
          </cell>
        </row>
        <row r="40">
          <cell r="C40" t="str">
            <v>The Reinsurance Company of Trinidad and Tobago Limited</v>
          </cell>
        </row>
        <row r="41">
          <cell r="C41" t="str">
            <v>The Western General Insurance Company Limited</v>
          </cell>
        </row>
        <row r="42">
          <cell r="C42" t="str">
            <v>Trinidad and Tobago Insurance Limited</v>
          </cell>
        </row>
        <row r="43">
          <cell r="C43" t="str">
            <v>United Insurance Company Limited</v>
          </cell>
        </row>
        <row r="44">
          <cell r="C44" t="str">
            <v>United Security Life Insurance Company Limited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theme="5" tint="-0.249977111117893"/>
  </sheetPr>
  <dimension ref="C2:J20"/>
  <sheetViews>
    <sheetView showGridLines="0" tabSelected="1" zoomScaleNormal="100" workbookViewId="0">
      <selection activeCell="C7" sqref="C7:J7"/>
    </sheetView>
  </sheetViews>
  <sheetFormatPr defaultRowHeight="14.4" x14ac:dyDescent="0.3"/>
  <cols>
    <col min="3" max="10" width="15.44140625" customWidth="1"/>
  </cols>
  <sheetData>
    <row r="2" spans="3:10" ht="18.75" customHeight="1" x14ac:dyDescent="0.35">
      <c r="C2" s="55" t="s">
        <v>76</v>
      </c>
      <c r="D2" s="55"/>
      <c r="E2" s="55"/>
      <c r="F2" s="55"/>
      <c r="G2" s="55"/>
      <c r="H2" s="55"/>
      <c r="I2" s="55"/>
      <c r="J2" s="55"/>
    </row>
    <row r="3" spans="3:10" ht="18.75" customHeight="1" x14ac:dyDescent="0.35">
      <c r="C3" s="55"/>
      <c r="D3" s="55"/>
      <c r="E3" s="55"/>
      <c r="F3" s="55"/>
      <c r="G3" s="55"/>
      <c r="H3" s="55"/>
      <c r="I3" s="55"/>
      <c r="J3" s="55"/>
    </row>
    <row r="4" spans="3:10" ht="18.75" customHeight="1" x14ac:dyDescent="0.35">
      <c r="C4" s="55" t="s">
        <v>79</v>
      </c>
      <c r="D4" s="55"/>
      <c r="E4" s="55"/>
      <c r="F4" s="55"/>
      <c r="G4" s="55"/>
      <c r="H4" s="55"/>
      <c r="I4" s="55"/>
      <c r="J4" s="55"/>
    </row>
    <row r="5" spans="3:10" ht="18" x14ac:dyDescent="0.35">
      <c r="C5" s="56" t="s">
        <v>104</v>
      </c>
      <c r="D5" s="56"/>
      <c r="E5" s="56"/>
      <c r="F5" s="56"/>
      <c r="G5" s="56"/>
      <c r="H5" s="56"/>
      <c r="I5" s="56"/>
      <c r="J5" s="56"/>
    </row>
    <row r="6" spans="3:10" ht="15" customHeight="1" x14ac:dyDescent="0.3">
      <c r="C6" s="57" t="s">
        <v>77</v>
      </c>
      <c r="D6" s="57"/>
      <c r="E6" s="57"/>
      <c r="F6" s="57"/>
      <c r="G6" s="57"/>
      <c r="H6" s="57"/>
      <c r="I6" s="57"/>
      <c r="J6" s="57"/>
    </row>
    <row r="7" spans="3:10" ht="21" customHeight="1" x14ac:dyDescent="0.45">
      <c r="C7" s="54" t="s">
        <v>21</v>
      </c>
      <c r="D7" s="54"/>
      <c r="E7" s="54"/>
      <c r="F7" s="54"/>
      <c r="G7" s="54"/>
      <c r="H7" s="54"/>
      <c r="I7" s="54"/>
      <c r="J7" s="54"/>
    </row>
    <row r="8" spans="3:10" ht="39.75" customHeight="1" x14ac:dyDescent="0.4">
      <c r="C8" s="59" t="s">
        <v>14</v>
      </c>
      <c r="D8" s="59"/>
      <c r="E8" s="59"/>
      <c r="F8" s="59"/>
      <c r="G8" s="59"/>
      <c r="H8" s="59"/>
      <c r="I8" s="59"/>
      <c r="J8" s="59"/>
    </row>
    <row r="9" spans="3:10" ht="21.75" customHeight="1" x14ac:dyDescent="0.45">
      <c r="C9" s="60"/>
      <c r="D9" s="60"/>
      <c r="E9" s="60"/>
      <c r="F9" s="61" t="s">
        <v>106</v>
      </c>
      <c r="G9" s="62"/>
      <c r="H9" s="63"/>
      <c r="I9" s="64"/>
      <c r="J9" s="64"/>
    </row>
    <row r="10" spans="3:10" ht="48" customHeight="1" x14ac:dyDescent="0.4">
      <c r="C10" s="59" t="s">
        <v>13</v>
      </c>
      <c r="D10" s="59"/>
      <c r="E10" s="59"/>
      <c r="F10" s="59"/>
      <c r="G10" s="59"/>
      <c r="H10" s="59"/>
      <c r="I10" s="59"/>
      <c r="J10" s="59"/>
    </row>
    <row r="11" spans="3:10" ht="22.5" customHeight="1" x14ac:dyDescent="0.4">
      <c r="C11" s="35"/>
      <c r="D11" s="35"/>
      <c r="E11" s="65"/>
      <c r="F11" s="65"/>
      <c r="G11" s="65"/>
      <c r="H11" s="65"/>
      <c r="I11" s="35"/>
      <c r="J11" s="35"/>
    </row>
    <row r="12" spans="3:10" ht="17.25" customHeight="1" x14ac:dyDescent="0.35">
      <c r="C12" s="36"/>
      <c r="D12" s="36"/>
      <c r="E12" s="36"/>
      <c r="F12" s="58" t="s">
        <v>78</v>
      </c>
      <c r="G12" s="58"/>
      <c r="H12" s="36"/>
      <c r="I12" s="36"/>
      <c r="J12" s="36"/>
    </row>
    <row r="20" spans="6:6" x14ac:dyDescent="0.3">
      <c r="F20" s="38"/>
    </row>
  </sheetData>
  <sheetProtection algorithmName="SHA-512" hashValue="pYPSw5q2FkiUjRwxrEe0hyi12rXe/3S3LjTFS8ho6Qq+RFtc6j8R5V7wrNnrEz9vrWioGghzjMZgQwpxlHcuGA==" saltValue="T6KokJv2wmDpVNoabYJzzQ==" spinCount="100000" sheet="1" objects="1" scenarios="1" selectLockedCells="1"/>
  <mergeCells count="13">
    <mergeCell ref="F12:G12"/>
    <mergeCell ref="C8:J8"/>
    <mergeCell ref="C9:E9"/>
    <mergeCell ref="F9:G9"/>
    <mergeCell ref="H9:J9"/>
    <mergeCell ref="C10:J10"/>
    <mergeCell ref="E11:H11"/>
    <mergeCell ref="C7:J7"/>
    <mergeCell ref="C2:J2"/>
    <mergeCell ref="C3:J3"/>
    <mergeCell ref="C4:J4"/>
    <mergeCell ref="C5:J5"/>
    <mergeCell ref="C6:J6"/>
  </mergeCells>
  <dataValidations count="2">
    <dataValidation type="list" allowBlank="1" showInputMessage="1" showErrorMessage="1" sqref="C11:C12" xr:uid="{00000000-0002-0000-0000-000000000000}">
      <formula1>$C$7:$C$11</formula1>
    </dataValidation>
    <dataValidation type="date" allowBlank="1" showInputMessage="1" showErrorMessage="1" sqref="C11:C12" xr:uid="{00000000-0002-0000-0000-000001000000}">
      <formula1>41275</formula1>
      <formula2>46022</formula2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autoPict="0" r:id="rId5">
            <anchor moveWithCells="1">
              <from>
                <xdr:col>7</xdr:col>
                <xdr:colOff>594360</xdr:colOff>
                <xdr:row>1</xdr:row>
                <xdr:rowOff>76200</xdr:rowOff>
              </from>
              <to>
                <xdr:col>9</xdr:col>
                <xdr:colOff>381000</xdr:colOff>
                <xdr:row>5</xdr:row>
                <xdr:rowOff>175260</xdr:rowOff>
              </to>
            </anchor>
          </controlPr>
        </control>
      </mc:Choice>
      <mc:Fallback>
        <control shapeId="2050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2000000}">
          <x14:formula1>
            <xm:f>Codes!$D$2:$D$146</xm:f>
          </x14:formula1>
          <xm:sqref>F9:G9</xm:sqref>
        </x14:dataValidation>
        <x14:dataValidation type="list" allowBlank="1" showInputMessage="1" showErrorMessage="1" xr:uid="{00000000-0002-0000-0000-000003000000}">
          <x14:formula1>
            <xm:f>Codes!$B$1:$B$25</xm:f>
          </x14:formula1>
          <xm:sqref>C7:J7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B17"/>
  <sheetViews>
    <sheetView workbookViewId="0">
      <selection activeCell="B1" sqref="B1"/>
    </sheetView>
  </sheetViews>
  <sheetFormatPr defaultRowHeight="14.4" x14ac:dyDescent="0.3"/>
  <cols>
    <col min="2" max="2" width="85.109375" style="31" customWidth="1"/>
  </cols>
  <sheetData>
    <row r="1" spans="1:2" x14ac:dyDescent="0.3">
      <c r="B1" s="28" t="s">
        <v>79</v>
      </c>
    </row>
    <row r="2" spans="1:2" x14ac:dyDescent="0.3">
      <c r="B2" s="30" t="s">
        <v>82</v>
      </c>
    </row>
    <row r="3" spans="1:2" x14ac:dyDescent="0.3">
      <c r="A3" s="37">
        <v>1</v>
      </c>
      <c r="B3" s="29" t="s">
        <v>83</v>
      </c>
    </row>
    <row r="4" spans="1:2" x14ac:dyDescent="0.3">
      <c r="A4" s="37">
        <v>2</v>
      </c>
      <c r="B4" s="29" t="s">
        <v>84</v>
      </c>
    </row>
    <row r="5" spans="1:2" x14ac:dyDescent="0.3">
      <c r="A5" s="37">
        <v>3</v>
      </c>
      <c r="B5" s="29" t="s">
        <v>85</v>
      </c>
    </row>
    <row r="6" spans="1:2" ht="28.8" x14ac:dyDescent="0.3">
      <c r="A6" s="37">
        <v>4</v>
      </c>
      <c r="B6" s="29" t="s">
        <v>86</v>
      </c>
    </row>
    <row r="7" spans="1:2" x14ac:dyDescent="0.3">
      <c r="A7" s="37">
        <v>5</v>
      </c>
      <c r="B7" s="29" t="s">
        <v>87</v>
      </c>
    </row>
    <row r="8" spans="1:2" x14ac:dyDescent="0.3">
      <c r="A8" s="37">
        <v>6</v>
      </c>
      <c r="B8" s="29" t="s">
        <v>103</v>
      </c>
    </row>
    <row r="9" spans="1:2" x14ac:dyDescent="0.3">
      <c r="A9" s="37">
        <v>7</v>
      </c>
      <c r="B9" s="29" t="s">
        <v>92</v>
      </c>
    </row>
    <row r="10" spans="1:2" x14ac:dyDescent="0.3">
      <c r="A10" s="37">
        <v>8</v>
      </c>
      <c r="B10" s="29" t="s">
        <v>88</v>
      </c>
    </row>
    <row r="11" spans="1:2" ht="28.8" x14ac:dyDescent="0.3">
      <c r="A11" s="37">
        <v>9</v>
      </c>
      <c r="B11" s="29" t="s">
        <v>89</v>
      </c>
    </row>
    <row r="12" spans="1:2" x14ac:dyDescent="0.3">
      <c r="A12" s="37">
        <v>10</v>
      </c>
      <c r="B12" s="29" t="s">
        <v>90</v>
      </c>
    </row>
    <row r="13" spans="1:2" x14ac:dyDescent="0.3">
      <c r="A13" s="37"/>
      <c r="B13" s="29"/>
    </row>
    <row r="14" spans="1:2" x14ac:dyDescent="0.3">
      <c r="A14" s="37"/>
      <c r="B14" s="30" t="s">
        <v>91</v>
      </c>
    </row>
    <row r="15" spans="1:2" ht="28.8" x14ac:dyDescent="0.3">
      <c r="A15" s="37">
        <v>11</v>
      </c>
      <c r="B15" s="29" t="s">
        <v>107</v>
      </c>
    </row>
    <row r="16" spans="1:2" x14ac:dyDescent="0.3">
      <c r="A16" s="37">
        <v>12</v>
      </c>
      <c r="B16" s="29" t="s">
        <v>93</v>
      </c>
    </row>
    <row r="17" spans="2:2" x14ac:dyDescent="0.3">
      <c r="B17" s="29"/>
    </row>
  </sheetData>
  <sheetProtection algorithmName="SHA-512" hashValue="EKwcCIZkwEGLSSCRUtKkHC+cennP2y41YknHlxxg9neN3SlzsjwQ4fii+a+exQ5Olafa9NCf/3yfkoYH5aVBNA==" saltValue="hvR0PqfCOqBiWZLJzCEnCw==" spinCount="100000" sheet="1" objects="1" scenarios="1" select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2:F44"/>
  <sheetViews>
    <sheetView zoomScaleNormal="100" workbookViewId="0">
      <selection activeCell="B25" sqref="B25:E25"/>
    </sheetView>
  </sheetViews>
  <sheetFormatPr defaultColWidth="9.109375" defaultRowHeight="14.4" x14ac:dyDescent="0.3"/>
  <cols>
    <col min="1" max="1" width="35.44140625" customWidth="1"/>
    <col min="2" max="2" width="11.109375" customWidth="1"/>
    <col min="3" max="3" width="9" customWidth="1"/>
    <col min="4" max="4" width="10.44140625" customWidth="1"/>
    <col min="5" max="5" width="17.5546875" customWidth="1"/>
  </cols>
  <sheetData>
    <row r="2" spans="1:6" ht="29.25" customHeight="1" x14ac:dyDescent="0.3">
      <c r="B2" s="66" t="s">
        <v>16</v>
      </c>
      <c r="C2" s="66"/>
      <c r="D2" s="66"/>
      <c r="E2" s="66"/>
    </row>
    <row r="3" spans="1:6" ht="16.2" thickBot="1" x14ac:dyDescent="0.35">
      <c r="B3" s="66" t="s">
        <v>15</v>
      </c>
      <c r="C3" s="66"/>
      <c r="D3" s="66"/>
      <c r="E3" s="66"/>
    </row>
    <row r="4" spans="1:6" ht="38.25" customHeight="1" thickBot="1" x14ac:dyDescent="0.35">
      <c r="A4" s="3" t="s">
        <v>20</v>
      </c>
      <c r="B4" s="73" t="str">
        <f>VLOOKUP('COVER PAGE'!C7,Codes!B1:B25,1,)</f>
        <v xml:space="preserve">        Select Institution</v>
      </c>
      <c r="C4" s="74"/>
      <c r="D4" s="74"/>
      <c r="E4" s="75"/>
    </row>
    <row r="5" spans="1:6" ht="16.2" thickBot="1" x14ac:dyDescent="0.35">
      <c r="A5" s="8" t="s">
        <v>14</v>
      </c>
      <c r="B5" s="82" t="str">
        <f>TEXT('COVER PAGE'!$F$9,"MMMM")</f>
        <v>SELECT DATE</v>
      </c>
      <c r="C5" s="83"/>
      <c r="D5" s="84"/>
      <c r="E5" s="34" t="str">
        <f>TEXT('COVER PAGE'!$F$9,"YYYY")</f>
        <v>SELECT DATE</v>
      </c>
      <c r="F5" s="33"/>
    </row>
    <row r="6" spans="1:6" ht="21" customHeight="1" x14ac:dyDescent="0.3">
      <c r="A6" s="14"/>
      <c r="B6" s="67" t="s">
        <v>65</v>
      </c>
      <c r="C6" s="68"/>
      <c r="D6" s="68"/>
      <c r="E6" s="69"/>
    </row>
    <row r="7" spans="1:6" ht="15.6" x14ac:dyDescent="0.3">
      <c r="A7" s="15" t="s">
        <v>11</v>
      </c>
      <c r="B7" s="88"/>
      <c r="C7" s="89"/>
      <c r="D7" s="89"/>
      <c r="E7" s="90"/>
    </row>
    <row r="8" spans="1:6" ht="15.6" x14ac:dyDescent="0.3">
      <c r="A8" s="16" t="s">
        <v>22</v>
      </c>
      <c r="B8" s="70"/>
      <c r="C8" s="71"/>
      <c r="D8" s="71"/>
      <c r="E8" s="72"/>
    </row>
    <row r="9" spans="1:6" ht="15.6" x14ac:dyDescent="0.3">
      <c r="A9" s="16" t="s">
        <v>23</v>
      </c>
      <c r="B9" s="70"/>
      <c r="C9" s="71"/>
      <c r="D9" s="71"/>
      <c r="E9" s="72"/>
    </row>
    <row r="10" spans="1:6" ht="15.6" x14ac:dyDescent="0.3">
      <c r="A10" s="17"/>
      <c r="B10" s="76"/>
      <c r="C10" s="77"/>
      <c r="D10" s="77"/>
      <c r="E10" s="78"/>
    </row>
    <row r="11" spans="1:6" ht="15.6" x14ac:dyDescent="0.3">
      <c r="A11" s="18" t="s">
        <v>0</v>
      </c>
      <c r="B11" s="85"/>
      <c r="C11" s="86"/>
      <c r="D11" s="86"/>
      <c r="E11" s="87"/>
    </row>
    <row r="12" spans="1:6" ht="15.6" x14ac:dyDescent="0.3">
      <c r="A12" s="19" t="s">
        <v>24</v>
      </c>
      <c r="B12" s="70"/>
      <c r="C12" s="71"/>
      <c r="D12" s="71"/>
      <c r="E12" s="72"/>
    </row>
    <row r="13" spans="1:6" ht="15.6" x14ac:dyDescent="0.3">
      <c r="A13" s="19" t="s">
        <v>1</v>
      </c>
      <c r="B13" s="70"/>
      <c r="C13" s="71"/>
      <c r="D13" s="71"/>
      <c r="E13" s="72"/>
    </row>
    <row r="14" spans="1:6" ht="15.6" x14ac:dyDescent="0.3">
      <c r="A14" s="19" t="s">
        <v>2</v>
      </c>
      <c r="B14" s="70"/>
      <c r="C14" s="71"/>
      <c r="D14" s="71"/>
      <c r="E14" s="72"/>
    </row>
    <row r="15" spans="1:6" ht="15.6" x14ac:dyDescent="0.3">
      <c r="A15" s="19" t="s">
        <v>3</v>
      </c>
      <c r="B15" s="70"/>
      <c r="C15" s="71"/>
      <c r="D15" s="71"/>
      <c r="E15" s="72"/>
    </row>
    <row r="16" spans="1:6" ht="15.6" x14ac:dyDescent="0.3">
      <c r="A16" s="19" t="s">
        <v>4</v>
      </c>
      <c r="B16" s="70"/>
      <c r="C16" s="71"/>
      <c r="D16" s="71"/>
      <c r="E16" s="72"/>
    </row>
    <row r="17" spans="1:5" ht="15.6" x14ac:dyDescent="0.3">
      <c r="A17" s="19" t="s">
        <v>5</v>
      </c>
      <c r="B17" s="70"/>
      <c r="C17" s="71"/>
      <c r="D17" s="71"/>
      <c r="E17" s="72"/>
    </row>
    <row r="18" spans="1:5" ht="15.6" x14ac:dyDescent="0.3">
      <c r="A18" s="19" t="s">
        <v>6</v>
      </c>
      <c r="B18" s="70"/>
      <c r="C18" s="71"/>
      <c r="D18" s="71"/>
      <c r="E18" s="72"/>
    </row>
    <row r="19" spans="1:5" ht="15.6" x14ac:dyDescent="0.3">
      <c r="A19" s="19" t="s">
        <v>7</v>
      </c>
      <c r="B19" s="70"/>
      <c r="C19" s="71"/>
      <c r="D19" s="71"/>
      <c r="E19" s="72"/>
    </row>
    <row r="20" spans="1:5" ht="15.6" x14ac:dyDescent="0.3">
      <c r="A20" s="19" t="s">
        <v>8</v>
      </c>
      <c r="B20" s="70"/>
      <c r="C20" s="71"/>
      <c r="D20" s="71"/>
      <c r="E20" s="72"/>
    </row>
    <row r="21" spans="1:5" ht="15.6" x14ac:dyDescent="0.3">
      <c r="A21" s="19" t="s">
        <v>9</v>
      </c>
      <c r="B21" s="70"/>
      <c r="C21" s="71"/>
      <c r="D21" s="71"/>
      <c r="E21" s="72"/>
    </row>
    <row r="22" spans="1:5" ht="15.6" x14ac:dyDescent="0.3">
      <c r="A22" s="17"/>
      <c r="B22" s="76"/>
      <c r="C22" s="77"/>
      <c r="D22" s="77"/>
      <c r="E22" s="78"/>
    </row>
    <row r="23" spans="1:5" ht="15.6" x14ac:dyDescent="0.3">
      <c r="A23" s="20" t="s">
        <v>10</v>
      </c>
      <c r="B23" s="70"/>
      <c r="C23" s="71"/>
      <c r="D23" s="71"/>
      <c r="E23" s="72"/>
    </row>
    <row r="24" spans="1:5" ht="12.75" customHeight="1" x14ac:dyDescent="0.3">
      <c r="A24" s="21"/>
      <c r="B24" s="9"/>
      <c r="C24" s="2"/>
      <c r="D24" s="2"/>
      <c r="E24" s="10"/>
    </row>
    <row r="25" spans="1:5" ht="24" customHeight="1" x14ac:dyDescent="0.3">
      <c r="A25" s="22" t="s">
        <v>12</v>
      </c>
      <c r="B25" s="79"/>
      <c r="C25" s="80"/>
      <c r="D25" s="80"/>
      <c r="E25" s="81"/>
    </row>
    <row r="26" spans="1:5" ht="16.2" thickBot="1" x14ac:dyDescent="0.35">
      <c r="A26" s="23"/>
      <c r="B26" s="11"/>
      <c r="C26" s="12"/>
      <c r="D26" s="12"/>
      <c r="E26" s="13"/>
    </row>
    <row r="27" spans="1:5" ht="15.6" x14ac:dyDescent="0.3">
      <c r="A27" s="1"/>
      <c r="B27" s="1"/>
      <c r="C27" s="1"/>
      <c r="D27" s="1"/>
      <c r="E27" s="1"/>
    </row>
    <row r="28" spans="1:5" ht="15.6" x14ac:dyDescent="0.3">
      <c r="A28" s="1"/>
      <c r="B28" s="1"/>
      <c r="C28" s="1"/>
      <c r="D28" s="1"/>
      <c r="E28" s="1"/>
    </row>
    <row r="39" spans="1:5" ht="53.25" customHeight="1" x14ac:dyDescent="0.3"/>
    <row r="44" spans="1:5" ht="38.25" customHeight="1" x14ac:dyDescent="0.3">
      <c r="A44" s="26"/>
      <c r="B44" s="26"/>
      <c r="C44" s="26"/>
      <c r="D44" s="26"/>
      <c r="E44" s="26"/>
    </row>
  </sheetData>
  <sheetProtection algorithmName="SHA-512" hashValue="IUNjbgtT4ckYLBYE4ebNIl+/QCT3+YPWSpkp64mdpSNa8jSJPYD5nZpuLvB1LMFEPgwYDBWQuDys6CQ1Tprtcg==" saltValue="IkbfszX5nkA1PxZtU4i9Uw==" spinCount="100000" sheet="1" objects="1" scenarios="1" selectLockedCells="1"/>
  <mergeCells count="23">
    <mergeCell ref="B22:E22"/>
    <mergeCell ref="B23:E23"/>
    <mergeCell ref="B25:E25"/>
    <mergeCell ref="B5:D5"/>
    <mergeCell ref="B11:E11"/>
    <mergeCell ref="B10:E10"/>
    <mergeCell ref="B16:E16"/>
    <mergeCell ref="B17:E17"/>
    <mergeCell ref="B18:E18"/>
    <mergeCell ref="B19:E19"/>
    <mergeCell ref="B21:E21"/>
    <mergeCell ref="B7:E7"/>
    <mergeCell ref="B12:E12"/>
    <mergeCell ref="B13:E13"/>
    <mergeCell ref="B14:E14"/>
    <mergeCell ref="B15:E15"/>
    <mergeCell ref="B2:E2"/>
    <mergeCell ref="B3:E3"/>
    <mergeCell ref="B6:E6"/>
    <mergeCell ref="B8:E8"/>
    <mergeCell ref="B20:E20"/>
    <mergeCell ref="B9:E9"/>
    <mergeCell ref="B4:E4"/>
  </mergeCells>
  <dataValidations count="2">
    <dataValidation type="decimal" allowBlank="1" showInputMessage="1" showErrorMessage="1" errorTitle="Invalid Entry" error="This is not a valid entry" prompt="Please Enter Amount in TT $000" sqref="B8:B9 C8:E8 B12:B21 B23" xr:uid="{00000000-0002-0000-0200-000000000000}">
      <formula1>0</formula1>
      <formula2>9.99999999999999E+38</formula2>
    </dataValidation>
    <dataValidation type="whole" allowBlank="1" showInputMessage="1" showErrorMessage="1" errorTitle="Invalid Entry" error="This is not a valid entry!" promptTitle="Number of Employees" prompt="Refers to Total Number of Permanent and Temporary Employees" sqref="B25:E25" xr:uid="{00000000-0002-0000-0200-000001000000}">
      <formula1>0</formula1>
      <formula2>9999999999999990</formula2>
    </dataValidation>
  </dataValidations>
  <pageMargins left="0.86" right="0.7" top="0.75" bottom="0.36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B1:H146"/>
  <sheetViews>
    <sheetView workbookViewId="0">
      <selection activeCell="B4" sqref="B4"/>
    </sheetView>
  </sheetViews>
  <sheetFormatPr defaultColWidth="9.109375" defaultRowHeight="14.4" x14ac:dyDescent="0.3"/>
  <cols>
    <col min="2" max="2" width="89.5546875" customWidth="1"/>
    <col min="4" max="4" width="17.109375" bestFit="1" customWidth="1"/>
    <col min="7" max="7" width="10.88671875" bestFit="1" customWidth="1"/>
  </cols>
  <sheetData>
    <row r="1" spans="2:8" ht="15.6" x14ac:dyDescent="0.3">
      <c r="B1" s="24" t="s">
        <v>21</v>
      </c>
      <c r="C1" t="s">
        <v>64</v>
      </c>
      <c r="D1" s="52" t="s">
        <v>105</v>
      </c>
    </row>
    <row r="2" spans="2:8" ht="15.6" x14ac:dyDescent="0.3">
      <c r="B2" s="4" t="s">
        <v>25</v>
      </c>
      <c r="C2" t="s">
        <v>37</v>
      </c>
      <c r="D2" s="53" t="s">
        <v>106</v>
      </c>
      <c r="E2" s="25"/>
      <c r="G2" t="s">
        <v>61</v>
      </c>
      <c r="H2">
        <v>1</v>
      </c>
    </row>
    <row r="3" spans="2:8" ht="15.6" x14ac:dyDescent="0.3">
      <c r="B3" s="4" t="s">
        <v>108</v>
      </c>
      <c r="C3" t="s">
        <v>39</v>
      </c>
      <c r="D3" s="53">
        <v>42094</v>
      </c>
      <c r="E3" s="32"/>
      <c r="G3" t="s">
        <v>62</v>
      </c>
      <c r="H3">
        <v>2</v>
      </c>
    </row>
    <row r="4" spans="2:8" ht="15.6" x14ac:dyDescent="0.3">
      <c r="B4" s="4" t="s">
        <v>26</v>
      </c>
      <c r="C4" t="s">
        <v>40</v>
      </c>
      <c r="D4" s="53">
        <v>42185</v>
      </c>
      <c r="E4" s="32"/>
      <c r="G4" t="s">
        <v>63</v>
      </c>
      <c r="H4">
        <v>3</v>
      </c>
    </row>
    <row r="5" spans="2:8" ht="15.6" x14ac:dyDescent="0.3">
      <c r="B5" s="4" t="s">
        <v>80</v>
      </c>
      <c r="C5" t="s">
        <v>48</v>
      </c>
      <c r="D5" s="53">
        <v>42277</v>
      </c>
      <c r="E5" s="32"/>
      <c r="G5" t="s">
        <v>81</v>
      </c>
      <c r="H5">
        <v>4</v>
      </c>
    </row>
    <row r="6" spans="2:8" ht="15.6" x14ac:dyDescent="0.3">
      <c r="B6" s="4" t="s">
        <v>71</v>
      </c>
      <c r="C6" t="s">
        <v>41</v>
      </c>
      <c r="D6" s="53">
        <v>42369</v>
      </c>
      <c r="E6" s="32"/>
    </row>
    <row r="7" spans="2:8" ht="15.6" x14ac:dyDescent="0.3">
      <c r="B7" s="4" t="s">
        <v>27</v>
      </c>
      <c r="C7" t="s">
        <v>42</v>
      </c>
      <c r="D7" s="53">
        <v>42460</v>
      </c>
      <c r="E7" s="32"/>
    </row>
    <row r="8" spans="2:8" ht="15.6" x14ac:dyDescent="0.3">
      <c r="B8" s="4" t="s">
        <v>28</v>
      </c>
      <c r="C8" t="s">
        <v>43</v>
      </c>
      <c r="D8" s="53">
        <v>42551</v>
      </c>
      <c r="E8" s="32"/>
    </row>
    <row r="9" spans="2:8" ht="15.6" x14ac:dyDescent="0.3">
      <c r="B9" s="4" t="s">
        <v>31</v>
      </c>
      <c r="C9" t="s">
        <v>47</v>
      </c>
      <c r="D9" s="53">
        <v>42643</v>
      </c>
      <c r="E9" s="32"/>
    </row>
    <row r="10" spans="2:8" ht="15.6" x14ac:dyDescent="0.3">
      <c r="B10" s="4" t="s">
        <v>29</v>
      </c>
      <c r="C10" t="s">
        <v>44</v>
      </c>
      <c r="D10" s="53">
        <v>42735</v>
      </c>
      <c r="E10" s="32"/>
    </row>
    <row r="11" spans="2:8" ht="15.6" x14ac:dyDescent="0.3">
      <c r="B11" s="4" t="s">
        <v>75</v>
      </c>
      <c r="C11" t="s">
        <v>46</v>
      </c>
      <c r="D11" s="53">
        <v>42825</v>
      </c>
      <c r="E11" s="32"/>
    </row>
    <row r="12" spans="2:8" ht="15.6" x14ac:dyDescent="0.3">
      <c r="B12" s="4" t="s">
        <v>30</v>
      </c>
      <c r="C12" t="s">
        <v>45</v>
      </c>
      <c r="D12" s="53">
        <v>42916</v>
      </c>
      <c r="E12" s="32"/>
    </row>
    <row r="13" spans="2:8" ht="15.6" x14ac:dyDescent="0.3">
      <c r="B13" s="4" t="s">
        <v>69</v>
      </c>
      <c r="C13" t="s">
        <v>50</v>
      </c>
      <c r="D13" s="53">
        <v>43008</v>
      </c>
      <c r="E13" s="32"/>
    </row>
    <row r="14" spans="2:8" ht="15.6" x14ac:dyDescent="0.3">
      <c r="B14" s="4" t="s">
        <v>32</v>
      </c>
      <c r="C14" t="s">
        <v>51</v>
      </c>
      <c r="D14" s="53">
        <v>43100</v>
      </c>
      <c r="E14" s="32"/>
    </row>
    <row r="15" spans="2:8" ht="15.6" x14ac:dyDescent="0.3">
      <c r="B15" s="4" t="s">
        <v>67</v>
      </c>
      <c r="C15" t="s">
        <v>52</v>
      </c>
      <c r="D15" s="53">
        <v>43190</v>
      </c>
      <c r="E15" s="32"/>
    </row>
    <row r="16" spans="2:8" ht="15.6" x14ac:dyDescent="0.3">
      <c r="B16" s="4" t="s">
        <v>72</v>
      </c>
      <c r="C16" t="s">
        <v>53</v>
      </c>
      <c r="D16" s="53">
        <v>43281</v>
      </c>
      <c r="E16" s="32"/>
    </row>
    <row r="17" spans="2:5" ht="15.6" x14ac:dyDescent="0.3">
      <c r="B17" s="4" t="s">
        <v>60</v>
      </c>
      <c r="C17" t="s">
        <v>49</v>
      </c>
      <c r="D17" s="53">
        <v>43373</v>
      </c>
      <c r="E17" s="32"/>
    </row>
    <row r="18" spans="2:5" ht="15.6" x14ac:dyDescent="0.3">
      <c r="B18" s="4" t="s">
        <v>70</v>
      </c>
      <c r="C18" t="s">
        <v>38</v>
      </c>
      <c r="D18" s="53">
        <v>43465</v>
      </c>
      <c r="E18" s="32"/>
    </row>
    <row r="19" spans="2:5" ht="15.6" x14ac:dyDescent="0.3">
      <c r="B19" s="4" t="s">
        <v>73</v>
      </c>
      <c r="C19" t="s">
        <v>54</v>
      </c>
      <c r="D19" s="53">
        <v>43555</v>
      </c>
      <c r="E19" s="32"/>
    </row>
    <row r="20" spans="2:5" ht="15.6" x14ac:dyDescent="0.3">
      <c r="B20" s="4" t="s">
        <v>34</v>
      </c>
      <c r="C20" t="s">
        <v>57</v>
      </c>
      <c r="D20" s="53">
        <v>43646</v>
      </c>
      <c r="E20" s="32"/>
    </row>
    <row r="21" spans="2:5" ht="15.6" x14ac:dyDescent="0.3">
      <c r="B21" s="4" t="s">
        <v>74</v>
      </c>
      <c r="C21" t="s">
        <v>55</v>
      </c>
      <c r="D21" s="53">
        <v>43738</v>
      </c>
      <c r="E21" s="32"/>
    </row>
    <row r="22" spans="2:5" ht="15.6" x14ac:dyDescent="0.3">
      <c r="B22" s="4" t="s">
        <v>33</v>
      </c>
      <c r="C22" t="s">
        <v>56</v>
      </c>
      <c r="D22" s="53">
        <v>43830</v>
      </c>
      <c r="E22" s="32"/>
    </row>
    <row r="23" spans="2:5" ht="15.6" x14ac:dyDescent="0.3">
      <c r="B23" s="4" t="s">
        <v>35</v>
      </c>
      <c r="C23" t="s">
        <v>58</v>
      </c>
      <c r="D23" s="53">
        <v>43921</v>
      </c>
      <c r="E23" s="32"/>
    </row>
    <row r="24" spans="2:5" ht="15.6" x14ac:dyDescent="0.3">
      <c r="B24" s="4" t="s">
        <v>36</v>
      </c>
      <c r="C24" t="s">
        <v>59</v>
      </c>
      <c r="D24" s="53">
        <v>44012</v>
      </c>
      <c r="E24" s="32"/>
    </row>
    <row r="25" spans="2:5" ht="15.6" x14ac:dyDescent="0.3">
      <c r="B25" s="4" t="s">
        <v>68</v>
      </c>
      <c r="C25" t="s">
        <v>66</v>
      </c>
      <c r="D25" s="53">
        <v>44104</v>
      </c>
      <c r="E25" s="32"/>
    </row>
    <row r="26" spans="2:5" ht="15.6" x14ac:dyDescent="0.3">
      <c r="D26" s="53">
        <v>44196</v>
      </c>
      <c r="E26" s="32"/>
    </row>
    <row r="27" spans="2:5" ht="15.6" x14ac:dyDescent="0.3">
      <c r="B27" s="4"/>
      <c r="D27" s="53">
        <v>44286</v>
      </c>
      <c r="E27" s="32"/>
    </row>
    <row r="28" spans="2:5" ht="15.6" x14ac:dyDescent="0.3">
      <c r="B28" s="4"/>
      <c r="D28" s="53">
        <v>44377</v>
      </c>
      <c r="E28" s="32"/>
    </row>
    <row r="29" spans="2:5" ht="15.6" x14ac:dyDescent="0.3">
      <c r="B29" s="4"/>
      <c r="D29" s="53">
        <v>44469</v>
      </c>
      <c r="E29" s="32"/>
    </row>
    <row r="30" spans="2:5" ht="15.6" x14ac:dyDescent="0.3">
      <c r="B30" s="4"/>
      <c r="D30" s="53">
        <v>44561</v>
      </c>
      <c r="E30" s="32"/>
    </row>
    <row r="31" spans="2:5" ht="15.6" x14ac:dyDescent="0.3">
      <c r="B31" s="4"/>
      <c r="D31" s="53">
        <v>44651</v>
      </c>
      <c r="E31" s="32"/>
    </row>
    <row r="32" spans="2:5" ht="15.6" x14ac:dyDescent="0.3">
      <c r="B32" s="4"/>
      <c r="D32" s="53">
        <v>44742</v>
      </c>
      <c r="E32" s="32"/>
    </row>
    <row r="33" spans="2:5" ht="15.6" x14ac:dyDescent="0.3">
      <c r="B33" s="4"/>
      <c r="D33" s="53">
        <v>44834</v>
      </c>
      <c r="E33" s="32"/>
    </row>
    <row r="34" spans="2:5" ht="15.6" x14ac:dyDescent="0.3">
      <c r="B34" s="4"/>
      <c r="D34" s="53">
        <v>44926</v>
      </c>
      <c r="E34" s="32"/>
    </row>
    <row r="35" spans="2:5" ht="15.6" x14ac:dyDescent="0.3">
      <c r="B35" s="4"/>
      <c r="D35" s="53">
        <v>45016</v>
      </c>
      <c r="E35" s="32"/>
    </row>
    <row r="36" spans="2:5" ht="15.6" x14ac:dyDescent="0.3">
      <c r="B36" s="4"/>
      <c r="D36" s="53">
        <v>45107</v>
      </c>
      <c r="E36" s="32"/>
    </row>
    <row r="37" spans="2:5" ht="15.6" x14ac:dyDescent="0.3">
      <c r="B37" s="4"/>
      <c r="D37" s="53">
        <v>45199</v>
      </c>
      <c r="E37" s="32"/>
    </row>
    <row r="38" spans="2:5" ht="15.6" x14ac:dyDescent="0.3">
      <c r="B38" s="4"/>
      <c r="D38" s="53">
        <v>45291</v>
      </c>
      <c r="E38" s="32"/>
    </row>
    <row r="39" spans="2:5" ht="15.6" x14ac:dyDescent="0.3">
      <c r="B39" s="4"/>
      <c r="D39" s="53">
        <v>45382</v>
      </c>
      <c r="E39" s="32"/>
    </row>
    <row r="40" spans="2:5" ht="15.6" x14ac:dyDescent="0.3">
      <c r="D40" s="53">
        <v>45473</v>
      </c>
      <c r="E40" s="32"/>
    </row>
    <row r="41" spans="2:5" ht="15.6" x14ac:dyDescent="0.3">
      <c r="D41" s="53">
        <v>45565</v>
      </c>
      <c r="E41" s="32"/>
    </row>
    <row r="42" spans="2:5" ht="15.6" x14ac:dyDescent="0.3">
      <c r="D42" s="53">
        <v>45657</v>
      </c>
      <c r="E42" s="32"/>
    </row>
    <row r="43" spans="2:5" ht="15.6" x14ac:dyDescent="0.3">
      <c r="D43" s="53">
        <v>45747</v>
      </c>
      <c r="E43" s="32"/>
    </row>
    <row r="44" spans="2:5" ht="15.6" x14ac:dyDescent="0.3">
      <c r="D44" s="53">
        <v>45838</v>
      </c>
      <c r="E44" s="32"/>
    </row>
    <row r="45" spans="2:5" ht="15.6" x14ac:dyDescent="0.3">
      <c r="D45" s="53">
        <v>45930</v>
      </c>
      <c r="E45" s="32"/>
    </row>
    <row r="46" spans="2:5" ht="15.6" x14ac:dyDescent="0.3">
      <c r="D46" s="53">
        <v>46022</v>
      </c>
      <c r="E46" s="32"/>
    </row>
    <row r="47" spans="2:5" ht="15.6" x14ac:dyDescent="0.3">
      <c r="D47" s="53">
        <v>46112</v>
      </c>
      <c r="E47" s="32"/>
    </row>
    <row r="48" spans="2:5" ht="15.6" x14ac:dyDescent="0.3">
      <c r="D48" s="53">
        <v>46203</v>
      </c>
      <c r="E48" s="32"/>
    </row>
    <row r="49" spans="4:5" ht="15.6" x14ac:dyDescent="0.3">
      <c r="D49" s="53">
        <v>46295</v>
      </c>
      <c r="E49" s="32"/>
    </row>
    <row r="50" spans="4:5" ht="15.6" x14ac:dyDescent="0.3">
      <c r="D50" s="53">
        <v>46387</v>
      </c>
      <c r="E50" s="32"/>
    </row>
    <row r="51" spans="4:5" ht="15.6" x14ac:dyDescent="0.3">
      <c r="D51" s="53">
        <v>46477</v>
      </c>
      <c r="E51" s="32"/>
    </row>
    <row r="52" spans="4:5" ht="15.6" x14ac:dyDescent="0.3">
      <c r="D52" s="53">
        <v>46568</v>
      </c>
      <c r="E52" s="32"/>
    </row>
    <row r="53" spans="4:5" ht="15.6" x14ac:dyDescent="0.3">
      <c r="D53" s="53">
        <v>46660</v>
      </c>
      <c r="E53" s="32"/>
    </row>
    <row r="54" spans="4:5" ht="15.6" x14ac:dyDescent="0.3">
      <c r="D54" s="53">
        <v>46752</v>
      </c>
      <c r="E54" s="32"/>
    </row>
    <row r="55" spans="4:5" ht="15.6" x14ac:dyDescent="0.3">
      <c r="D55" s="53">
        <v>46843</v>
      </c>
      <c r="E55" s="32"/>
    </row>
    <row r="56" spans="4:5" ht="15.6" x14ac:dyDescent="0.3">
      <c r="D56" s="53">
        <v>46934</v>
      </c>
      <c r="E56" s="32"/>
    </row>
    <row r="57" spans="4:5" ht="15.6" x14ac:dyDescent="0.3">
      <c r="D57" s="53">
        <v>47026</v>
      </c>
      <c r="E57" s="32"/>
    </row>
    <row r="58" spans="4:5" ht="15.6" x14ac:dyDescent="0.3">
      <c r="D58" s="53">
        <v>47118</v>
      </c>
      <c r="E58" s="32"/>
    </row>
    <row r="59" spans="4:5" ht="15.6" x14ac:dyDescent="0.3">
      <c r="D59" s="53">
        <v>47208</v>
      </c>
      <c r="E59" s="32"/>
    </row>
    <row r="60" spans="4:5" ht="15.6" x14ac:dyDescent="0.3">
      <c r="D60" s="53">
        <v>47299</v>
      </c>
      <c r="E60" s="32"/>
    </row>
    <row r="61" spans="4:5" ht="15.6" x14ac:dyDescent="0.3">
      <c r="D61" s="53">
        <v>47391</v>
      </c>
      <c r="E61" s="32"/>
    </row>
    <row r="62" spans="4:5" ht="15.6" x14ac:dyDescent="0.3">
      <c r="D62" s="53">
        <v>47483</v>
      </c>
      <c r="E62" s="32"/>
    </row>
    <row r="63" spans="4:5" ht="15.6" x14ac:dyDescent="0.3">
      <c r="D63" s="53">
        <v>47573</v>
      </c>
      <c r="E63" s="32"/>
    </row>
    <row r="64" spans="4:5" ht="15.6" x14ac:dyDescent="0.3">
      <c r="D64" s="53">
        <v>47664</v>
      </c>
      <c r="E64" s="32"/>
    </row>
    <row r="65" spans="4:5" ht="15.6" x14ac:dyDescent="0.3">
      <c r="D65" s="53">
        <v>47756</v>
      </c>
      <c r="E65" s="32"/>
    </row>
    <row r="66" spans="4:5" ht="15.6" x14ac:dyDescent="0.3">
      <c r="D66" s="53">
        <v>47848</v>
      </c>
      <c r="E66" s="32"/>
    </row>
    <row r="67" spans="4:5" ht="15.6" x14ac:dyDescent="0.3">
      <c r="D67" s="53">
        <v>47938</v>
      </c>
      <c r="E67" s="32"/>
    </row>
    <row r="68" spans="4:5" ht="15.6" x14ac:dyDescent="0.3">
      <c r="D68" s="53">
        <v>48029</v>
      </c>
      <c r="E68" s="32"/>
    </row>
    <row r="69" spans="4:5" ht="15.6" x14ac:dyDescent="0.3">
      <c r="D69" s="53">
        <v>48121</v>
      </c>
      <c r="E69" s="32"/>
    </row>
    <row r="70" spans="4:5" ht="15.6" x14ac:dyDescent="0.3">
      <c r="D70" s="53">
        <v>48213</v>
      </c>
      <c r="E70" s="32"/>
    </row>
    <row r="71" spans="4:5" ht="15.6" x14ac:dyDescent="0.3">
      <c r="D71" s="53">
        <v>48304</v>
      </c>
      <c r="E71" s="32"/>
    </row>
    <row r="72" spans="4:5" ht="15.6" x14ac:dyDescent="0.3">
      <c r="D72" s="53">
        <v>48395</v>
      </c>
      <c r="E72" s="32"/>
    </row>
    <row r="73" spans="4:5" ht="15.6" x14ac:dyDescent="0.3">
      <c r="D73" s="53">
        <v>48487</v>
      </c>
      <c r="E73" s="32"/>
    </row>
    <row r="74" spans="4:5" ht="15.6" x14ac:dyDescent="0.3">
      <c r="D74" s="53">
        <v>48579</v>
      </c>
      <c r="E74" s="32"/>
    </row>
    <row r="75" spans="4:5" ht="15.6" x14ac:dyDescent="0.3">
      <c r="D75" s="53">
        <v>48669</v>
      </c>
      <c r="E75" s="32"/>
    </row>
    <row r="76" spans="4:5" ht="15.6" x14ac:dyDescent="0.3">
      <c r="D76" s="53">
        <v>48760</v>
      </c>
      <c r="E76" s="32"/>
    </row>
    <row r="77" spans="4:5" ht="15.6" x14ac:dyDescent="0.3">
      <c r="D77" s="53">
        <v>48852</v>
      </c>
      <c r="E77" s="32"/>
    </row>
    <row r="78" spans="4:5" ht="15.6" x14ac:dyDescent="0.3">
      <c r="D78" s="53">
        <v>48944</v>
      </c>
      <c r="E78" s="32"/>
    </row>
    <row r="79" spans="4:5" ht="15.6" x14ac:dyDescent="0.3">
      <c r="D79" s="53">
        <v>49034</v>
      </c>
      <c r="E79" s="32"/>
    </row>
    <row r="80" spans="4:5" ht="15.6" x14ac:dyDescent="0.3">
      <c r="D80" s="53">
        <v>49125</v>
      </c>
      <c r="E80" s="32"/>
    </row>
    <row r="81" spans="4:5" ht="15.6" x14ac:dyDescent="0.3">
      <c r="D81" s="53">
        <v>49217</v>
      </c>
      <c r="E81" s="32"/>
    </row>
    <row r="82" spans="4:5" ht="15.6" x14ac:dyDescent="0.3">
      <c r="D82" s="53">
        <v>49309</v>
      </c>
      <c r="E82" s="32"/>
    </row>
    <row r="83" spans="4:5" ht="15.6" x14ac:dyDescent="0.3">
      <c r="D83" s="53">
        <v>49399</v>
      </c>
      <c r="E83" s="32"/>
    </row>
    <row r="84" spans="4:5" ht="15.6" x14ac:dyDescent="0.3">
      <c r="D84" s="53">
        <v>49490</v>
      </c>
      <c r="E84" s="32"/>
    </row>
    <row r="85" spans="4:5" ht="15.6" x14ac:dyDescent="0.3">
      <c r="D85" s="53">
        <v>49582</v>
      </c>
      <c r="E85" s="32"/>
    </row>
    <row r="86" spans="4:5" ht="15.6" x14ac:dyDescent="0.3">
      <c r="D86" s="53">
        <v>49674</v>
      </c>
      <c r="E86" s="32"/>
    </row>
    <row r="87" spans="4:5" ht="15.6" x14ac:dyDescent="0.3">
      <c r="D87" s="53">
        <v>49765</v>
      </c>
      <c r="E87" s="32"/>
    </row>
    <row r="88" spans="4:5" ht="15.6" x14ac:dyDescent="0.3">
      <c r="D88" s="53">
        <v>49856</v>
      </c>
      <c r="E88" s="32"/>
    </row>
    <row r="89" spans="4:5" ht="15.6" x14ac:dyDescent="0.3">
      <c r="D89" s="53">
        <v>49948</v>
      </c>
      <c r="E89" s="32"/>
    </row>
    <row r="90" spans="4:5" ht="15.6" x14ac:dyDescent="0.3">
      <c r="D90" s="53">
        <v>50040</v>
      </c>
      <c r="E90" s="32"/>
    </row>
    <row r="91" spans="4:5" ht="15.6" x14ac:dyDescent="0.3">
      <c r="D91" s="53">
        <v>50130</v>
      </c>
      <c r="E91" s="32"/>
    </row>
    <row r="92" spans="4:5" ht="15.6" x14ac:dyDescent="0.3">
      <c r="D92" s="53">
        <v>50221</v>
      </c>
      <c r="E92" s="32"/>
    </row>
    <row r="93" spans="4:5" ht="15.6" x14ac:dyDescent="0.3">
      <c r="D93" s="53">
        <v>50313</v>
      </c>
      <c r="E93" s="32"/>
    </row>
    <row r="94" spans="4:5" ht="15.6" x14ac:dyDescent="0.3">
      <c r="D94" s="53">
        <v>50405</v>
      </c>
      <c r="E94" s="32"/>
    </row>
    <row r="95" spans="4:5" ht="15.6" x14ac:dyDescent="0.3">
      <c r="D95" s="53">
        <v>50495</v>
      </c>
      <c r="E95" s="32"/>
    </row>
    <row r="96" spans="4:5" ht="15.6" x14ac:dyDescent="0.3">
      <c r="D96" s="53">
        <v>50586</v>
      </c>
      <c r="E96" s="32"/>
    </row>
    <row r="97" spans="4:5" ht="15.6" x14ac:dyDescent="0.3">
      <c r="D97" s="53">
        <v>50678</v>
      </c>
      <c r="E97" s="32"/>
    </row>
    <row r="98" spans="4:5" ht="15.6" x14ac:dyDescent="0.3">
      <c r="D98" s="53">
        <v>50770</v>
      </c>
      <c r="E98" s="32"/>
    </row>
    <row r="99" spans="4:5" ht="15.6" x14ac:dyDescent="0.3">
      <c r="D99" s="53">
        <v>50860</v>
      </c>
      <c r="E99" s="32"/>
    </row>
    <row r="100" spans="4:5" ht="15.6" x14ac:dyDescent="0.3">
      <c r="D100" s="53">
        <v>50951</v>
      </c>
      <c r="E100" s="32"/>
    </row>
    <row r="101" spans="4:5" ht="15.6" x14ac:dyDescent="0.3">
      <c r="D101" s="53">
        <v>51043</v>
      </c>
      <c r="E101" s="32"/>
    </row>
    <row r="102" spans="4:5" ht="15.6" x14ac:dyDescent="0.3">
      <c r="D102" s="53">
        <v>51135</v>
      </c>
      <c r="E102" s="32"/>
    </row>
    <row r="103" spans="4:5" ht="15.6" x14ac:dyDescent="0.3">
      <c r="D103" s="53">
        <v>51226</v>
      </c>
      <c r="E103" s="32"/>
    </row>
    <row r="104" spans="4:5" ht="15.6" x14ac:dyDescent="0.3">
      <c r="D104" s="53">
        <v>51317</v>
      </c>
      <c r="E104" s="32"/>
    </row>
    <row r="105" spans="4:5" ht="15.6" x14ac:dyDescent="0.3">
      <c r="D105" s="53">
        <v>51409</v>
      </c>
      <c r="E105" s="32"/>
    </row>
    <row r="106" spans="4:5" ht="15.6" x14ac:dyDescent="0.3">
      <c r="D106" s="53">
        <v>51501</v>
      </c>
      <c r="E106" s="32"/>
    </row>
    <row r="107" spans="4:5" ht="15.6" x14ac:dyDescent="0.3">
      <c r="D107" s="53">
        <v>51591</v>
      </c>
      <c r="E107" s="32"/>
    </row>
    <row r="108" spans="4:5" ht="15.6" x14ac:dyDescent="0.3">
      <c r="D108" s="53">
        <v>51682</v>
      </c>
      <c r="E108" s="32"/>
    </row>
    <row r="109" spans="4:5" ht="15.6" x14ac:dyDescent="0.3">
      <c r="D109" s="53">
        <v>51774</v>
      </c>
      <c r="E109" s="32"/>
    </row>
    <row r="110" spans="4:5" ht="15.6" x14ac:dyDescent="0.3">
      <c r="D110" s="53">
        <v>51866</v>
      </c>
      <c r="E110" s="32"/>
    </row>
    <row r="111" spans="4:5" ht="15.6" x14ac:dyDescent="0.3">
      <c r="D111" s="53">
        <v>51956</v>
      </c>
      <c r="E111" s="32"/>
    </row>
    <row r="112" spans="4:5" ht="15.6" x14ac:dyDescent="0.3">
      <c r="D112" s="53">
        <v>52047</v>
      </c>
      <c r="E112" s="32"/>
    </row>
    <row r="113" spans="4:5" ht="15.6" x14ac:dyDescent="0.3">
      <c r="D113" s="53">
        <v>52139</v>
      </c>
      <c r="E113" s="32"/>
    </row>
    <row r="114" spans="4:5" ht="15.6" x14ac:dyDescent="0.3">
      <c r="D114" s="53">
        <v>52231</v>
      </c>
      <c r="E114" s="32"/>
    </row>
    <row r="115" spans="4:5" ht="15.6" x14ac:dyDescent="0.3">
      <c r="D115" s="53">
        <v>52321</v>
      </c>
      <c r="E115" s="32"/>
    </row>
    <row r="116" spans="4:5" ht="15.6" x14ac:dyDescent="0.3">
      <c r="D116" s="53">
        <v>52412</v>
      </c>
      <c r="E116" s="32"/>
    </row>
    <row r="117" spans="4:5" ht="15.6" x14ac:dyDescent="0.3">
      <c r="D117" s="53">
        <v>52504</v>
      </c>
      <c r="E117" s="32"/>
    </row>
    <row r="118" spans="4:5" ht="15.6" x14ac:dyDescent="0.3">
      <c r="D118" s="53">
        <v>52596</v>
      </c>
      <c r="E118" s="32"/>
    </row>
    <row r="119" spans="4:5" ht="15.6" x14ac:dyDescent="0.3">
      <c r="D119" s="53">
        <v>52687</v>
      </c>
      <c r="E119" s="32"/>
    </row>
    <row r="120" spans="4:5" ht="15.6" x14ac:dyDescent="0.3">
      <c r="D120" s="53">
        <v>52778</v>
      </c>
      <c r="E120" s="32"/>
    </row>
    <row r="121" spans="4:5" ht="15.6" x14ac:dyDescent="0.3">
      <c r="D121" s="53">
        <v>52870</v>
      </c>
      <c r="E121" s="32"/>
    </row>
    <row r="122" spans="4:5" ht="15.6" x14ac:dyDescent="0.3">
      <c r="D122" s="53">
        <v>52962</v>
      </c>
      <c r="E122" s="32"/>
    </row>
    <row r="123" spans="4:5" ht="15.6" x14ac:dyDescent="0.3">
      <c r="D123" s="53">
        <v>53052</v>
      </c>
      <c r="E123" s="32"/>
    </row>
    <row r="124" spans="4:5" ht="15.6" x14ac:dyDescent="0.3">
      <c r="D124" s="53">
        <v>53143</v>
      </c>
      <c r="E124" s="32"/>
    </row>
    <row r="125" spans="4:5" ht="15.6" x14ac:dyDescent="0.3">
      <c r="D125" s="53">
        <v>53235</v>
      </c>
      <c r="E125" s="32"/>
    </row>
    <row r="126" spans="4:5" ht="15.6" x14ac:dyDescent="0.3">
      <c r="D126" s="53">
        <v>53327</v>
      </c>
      <c r="E126" s="32"/>
    </row>
    <row r="127" spans="4:5" ht="15.6" x14ac:dyDescent="0.3">
      <c r="D127" s="53">
        <v>53417</v>
      </c>
      <c r="E127" s="32"/>
    </row>
    <row r="128" spans="4:5" ht="15.6" x14ac:dyDescent="0.3">
      <c r="D128" s="53">
        <v>53508</v>
      </c>
      <c r="E128" s="32"/>
    </row>
    <row r="129" spans="4:5" ht="15.6" x14ac:dyDescent="0.3">
      <c r="D129" s="53">
        <v>53600</v>
      </c>
      <c r="E129" s="32"/>
    </row>
    <row r="130" spans="4:5" ht="15.6" x14ac:dyDescent="0.3">
      <c r="D130" s="53">
        <v>53692</v>
      </c>
      <c r="E130" s="32"/>
    </row>
    <row r="131" spans="4:5" ht="15.6" x14ac:dyDescent="0.3">
      <c r="D131" s="53">
        <v>53782</v>
      </c>
      <c r="E131" s="32"/>
    </row>
    <row r="132" spans="4:5" ht="15.6" x14ac:dyDescent="0.3">
      <c r="D132" s="53">
        <v>53873</v>
      </c>
      <c r="E132" s="32"/>
    </row>
    <row r="133" spans="4:5" ht="15.6" x14ac:dyDescent="0.3">
      <c r="D133" s="53">
        <v>53965</v>
      </c>
      <c r="E133" s="32"/>
    </row>
    <row r="134" spans="4:5" ht="15.6" x14ac:dyDescent="0.3">
      <c r="D134" s="53">
        <v>54057</v>
      </c>
      <c r="E134" s="32"/>
    </row>
    <row r="135" spans="4:5" ht="15.6" x14ac:dyDescent="0.3">
      <c r="D135" s="53">
        <v>54148</v>
      </c>
      <c r="E135" s="32"/>
    </row>
    <row r="136" spans="4:5" ht="15.6" x14ac:dyDescent="0.3">
      <c r="D136" s="53">
        <v>54239</v>
      </c>
      <c r="E136" s="32"/>
    </row>
    <row r="137" spans="4:5" ht="15.6" x14ac:dyDescent="0.3">
      <c r="D137" s="53">
        <v>54331</v>
      </c>
      <c r="E137" s="32"/>
    </row>
    <row r="138" spans="4:5" ht="15.6" x14ac:dyDescent="0.3">
      <c r="D138" s="53">
        <v>54423</v>
      </c>
      <c r="E138" s="32"/>
    </row>
    <row r="139" spans="4:5" ht="15.6" x14ac:dyDescent="0.3">
      <c r="D139" s="53">
        <v>54513</v>
      </c>
      <c r="E139" s="32"/>
    </row>
    <row r="140" spans="4:5" ht="15.6" x14ac:dyDescent="0.3">
      <c r="D140" s="53">
        <v>54604</v>
      </c>
      <c r="E140" s="32"/>
    </row>
    <row r="141" spans="4:5" ht="15.6" x14ac:dyDescent="0.3">
      <c r="D141" s="53">
        <v>54696</v>
      </c>
      <c r="E141" s="32"/>
    </row>
    <row r="142" spans="4:5" ht="15.6" x14ac:dyDescent="0.3">
      <c r="D142" s="53">
        <v>54788</v>
      </c>
      <c r="E142" s="32"/>
    </row>
    <row r="143" spans="4:5" ht="15.6" x14ac:dyDescent="0.3">
      <c r="D143" s="53">
        <v>54878</v>
      </c>
      <c r="E143" s="32"/>
    </row>
    <row r="144" spans="4:5" ht="15.6" x14ac:dyDescent="0.3">
      <c r="D144" s="53">
        <v>54969</v>
      </c>
      <c r="E144" s="32"/>
    </row>
    <row r="145" spans="4:5" ht="15.6" x14ac:dyDescent="0.3">
      <c r="D145" s="53">
        <v>55061</v>
      </c>
      <c r="E145" s="32"/>
    </row>
    <row r="146" spans="4:5" ht="15.6" x14ac:dyDescent="0.3">
      <c r="D146" s="53">
        <v>55153</v>
      </c>
      <c r="E146" s="32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D17"/>
  <sheetViews>
    <sheetView workbookViewId="0"/>
  </sheetViews>
  <sheetFormatPr defaultColWidth="9.109375" defaultRowHeight="14.4" x14ac:dyDescent="0.3"/>
  <cols>
    <col min="1" max="1" width="33.5546875" bestFit="1" customWidth="1"/>
    <col min="2" max="2" width="17" bestFit="1" customWidth="1"/>
  </cols>
  <sheetData>
    <row r="1" spans="1:4" x14ac:dyDescent="0.3">
      <c r="A1" s="5" t="s">
        <v>17</v>
      </c>
      <c r="B1" s="6" t="s">
        <v>19</v>
      </c>
      <c r="C1" s="6" t="str">
        <f>VLOOKUP(CB40T!B4,Codes!B1:C27,2,0)</f>
        <v>xxx</v>
      </c>
      <c r="D1" s="7" t="s">
        <v>18</v>
      </c>
    </row>
    <row r="2" spans="1:4" x14ac:dyDescent="0.3">
      <c r="A2" s="27" t="str">
        <f>TEXT(reportdate,"m")</f>
        <v>SELECT DATE</v>
      </c>
      <c r="B2" s="6"/>
      <c r="C2" s="7"/>
      <c r="D2" s="7"/>
    </row>
    <row r="3" spans="1:4" x14ac:dyDescent="0.3">
      <c r="A3" s="27" t="str">
        <f>CB40T!E5</f>
        <v>SELECT DATE</v>
      </c>
      <c r="B3" s="6"/>
      <c r="C3" s="91"/>
      <c r="D3" s="91"/>
    </row>
    <row r="4" spans="1:4" x14ac:dyDescent="0.3">
      <c r="A4" t="str">
        <f>$C$1&amp;".E40T.41.ALL.Q"</f>
        <v>xxx.E40T.41.ALL.Q</v>
      </c>
      <c r="B4">
        <f>CB40T!B8</f>
        <v>0</v>
      </c>
    </row>
    <row r="5" spans="1:4" x14ac:dyDescent="0.3">
      <c r="A5" t="str">
        <f>$C$1&amp;".E40T.48.ALL.Q"</f>
        <v>xxx.E40T.48.ALL.Q</v>
      </c>
      <c r="B5">
        <f>CB40T!B9</f>
        <v>0</v>
      </c>
    </row>
    <row r="6" spans="1:4" x14ac:dyDescent="0.3">
      <c r="A6" t="str">
        <f>$C$1&amp;".E40T.51.ALL.Q"</f>
        <v>xxx.E40T.51.ALL.Q</v>
      </c>
      <c r="B6">
        <f>CB40T!B12</f>
        <v>0</v>
      </c>
    </row>
    <row r="7" spans="1:4" x14ac:dyDescent="0.3">
      <c r="A7" t="str">
        <f>$C$1&amp;".E40T.52.ALL.Q"</f>
        <v>xxx.E40T.52.ALL.Q</v>
      </c>
      <c r="B7">
        <f>CB40T!B13</f>
        <v>0</v>
      </c>
    </row>
    <row r="8" spans="1:4" x14ac:dyDescent="0.3">
      <c r="A8" t="str">
        <f>$C$1&amp;".E40T.5801.ALL.Q"</f>
        <v>xxx.E40T.5801.ALL.Q</v>
      </c>
      <c r="B8">
        <f>CB40T!B14</f>
        <v>0</v>
      </c>
    </row>
    <row r="9" spans="1:4" x14ac:dyDescent="0.3">
      <c r="A9" t="str">
        <f>$C$1&amp;".E40T.5802.ALL.Q"</f>
        <v>xxx.E40T.5802.ALL.Q</v>
      </c>
      <c r="B9">
        <f>CB40T!B15</f>
        <v>0</v>
      </c>
    </row>
    <row r="10" spans="1:4" x14ac:dyDescent="0.3">
      <c r="A10" t="str">
        <f>$C$1&amp;".E40T.58021.ALL.Q"</f>
        <v>xxx.E40T.58021.ALL.Q</v>
      </c>
      <c r="B10">
        <f>CB40T!B16</f>
        <v>0</v>
      </c>
    </row>
    <row r="11" spans="1:4" x14ac:dyDescent="0.3">
      <c r="A11" t="str">
        <f>$C$1&amp;".E40T.58022.ALL.Q"</f>
        <v>xxx.E40T.58022.ALL.Q</v>
      </c>
      <c r="B11">
        <f>CB40T!B17</f>
        <v>0</v>
      </c>
    </row>
    <row r="12" spans="1:4" x14ac:dyDescent="0.3">
      <c r="A12" t="str">
        <f>$C$1&amp;".E40T.58023.ALL.Q"</f>
        <v>xxx.E40T.58023.ALL.Q</v>
      </c>
      <c r="B12">
        <f>CB40T!B18</f>
        <v>0</v>
      </c>
    </row>
    <row r="13" spans="1:4" x14ac:dyDescent="0.3">
      <c r="A13" t="str">
        <f>$C$1&amp;".E40T.58024.ALL.Q"</f>
        <v>xxx.E40T.58024.ALL.Q</v>
      </c>
      <c r="B13">
        <f>CB40T!B19</f>
        <v>0</v>
      </c>
    </row>
    <row r="14" spans="1:4" x14ac:dyDescent="0.3">
      <c r="A14" t="str">
        <f>$C$1&amp;".E40T.58025.ALL.Q"</f>
        <v>xxx.E40T.58025.ALL.Q</v>
      </c>
      <c r="B14">
        <f>CB40T!B20</f>
        <v>0</v>
      </c>
    </row>
    <row r="15" spans="1:4" x14ac:dyDescent="0.3">
      <c r="A15" t="str">
        <f>$C$1&amp;".E40T.5809.ALL.Q"</f>
        <v>xxx.E40T.5809.ALL.Q</v>
      </c>
      <c r="B15">
        <f>CB40T!B21</f>
        <v>0</v>
      </c>
    </row>
    <row r="16" spans="1:4" x14ac:dyDescent="0.3">
      <c r="A16" t="str">
        <f>$C$1&amp;".E40T.58010.ALL.Q"</f>
        <v>xxx.E40T.58010.ALL.Q</v>
      </c>
      <c r="B16">
        <f>CB40T!B23</f>
        <v>0</v>
      </c>
    </row>
    <row r="17" spans="1:2" x14ac:dyDescent="0.3">
      <c r="A17" t="str">
        <f>$C$1&amp;".E40T.TTL_STFF_BRNCHS.NO.Q"</f>
        <v>xxx.E40T.TTL_STFF_BRNCHS.NO.Q</v>
      </c>
      <c r="B17">
        <f>CB40T!B25</f>
        <v>0</v>
      </c>
    </row>
  </sheetData>
  <sheetProtection algorithmName="SHA-512" hashValue="Cl7UsdQ1BhQT1nMZAceRnRMuBO58R06NfohPhIiFhvSrLz8ttiDdgyPhPyGrAEVmZ8MeCY+OlPrgxOKR6ysLEw==" saltValue="Fu2O+SI8toibyuoFjTzMiQ==" spinCount="100000" sheet="1" objects="1" scenarios="1"/>
  <mergeCells count="1">
    <mergeCell ref="C3:D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B5:D31"/>
  <sheetViews>
    <sheetView workbookViewId="0">
      <selection activeCell="D11" sqref="D11"/>
    </sheetView>
  </sheetViews>
  <sheetFormatPr defaultColWidth="8.88671875" defaultRowHeight="12" x14ac:dyDescent="0.2"/>
  <cols>
    <col min="1" max="1" width="8.88671875" style="40" customWidth="1"/>
    <col min="2" max="2" width="48.6640625" style="40" customWidth="1"/>
    <col min="3" max="3" width="8.88671875" style="40"/>
    <col min="4" max="4" width="45.88671875" style="40" customWidth="1"/>
    <col min="5" max="10" width="8.88671875" style="40"/>
    <col min="11" max="11" width="25.88671875" style="40" customWidth="1"/>
    <col min="12" max="16384" width="8.88671875" style="40"/>
  </cols>
  <sheetData>
    <row r="5" spans="2:4" ht="13.2" x14ac:dyDescent="0.25">
      <c r="B5" s="51"/>
      <c r="C5" s="39"/>
      <c r="D5" s="51"/>
    </row>
    <row r="6" spans="2:4" ht="13.2" x14ac:dyDescent="0.25">
      <c r="B6" s="41" t="s">
        <v>94</v>
      </c>
      <c r="C6" s="42"/>
      <c r="D6" s="43" t="s">
        <v>95</v>
      </c>
    </row>
    <row r="7" spans="2:4" ht="12.6" x14ac:dyDescent="0.25">
      <c r="B7" s="44" t="s">
        <v>96</v>
      </c>
      <c r="C7" s="42"/>
      <c r="D7" s="42"/>
    </row>
    <row r="11" spans="2:4" ht="13.2" x14ac:dyDescent="0.25">
      <c r="B11" s="51"/>
      <c r="D11" s="51"/>
    </row>
    <row r="12" spans="2:4" ht="13.2" x14ac:dyDescent="0.25">
      <c r="B12" s="45" t="s">
        <v>97</v>
      </c>
      <c r="C12" s="46"/>
      <c r="D12" s="41" t="s">
        <v>98</v>
      </c>
    </row>
    <row r="13" spans="2:4" ht="12.6" x14ac:dyDescent="0.25">
      <c r="B13" s="44" t="s">
        <v>96</v>
      </c>
      <c r="C13" s="42"/>
      <c r="D13" s="42"/>
    </row>
    <row r="17" spans="2:4" ht="13.2" x14ac:dyDescent="0.25">
      <c r="B17" s="51"/>
      <c r="C17" s="42"/>
      <c r="D17" s="50"/>
    </row>
    <row r="18" spans="2:4" ht="13.2" x14ac:dyDescent="0.25">
      <c r="B18" s="45" t="s">
        <v>99</v>
      </c>
      <c r="C18" s="46"/>
      <c r="D18" s="41" t="s">
        <v>100</v>
      </c>
    </row>
    <row r="19" spans="2:4" ht="13.2" x14ac:dyDescent="0.25">
      <c r="B19" s="41" t="s">
        <v>101</v>
      </c>
      <c r="C19" s="39"/>
      <c r="D19" s="39"/>
    </row>
    <row r="22" spans="2:4" ht="39.6" x14ac:dyDescent="0.25">
      <c r="B22" s="47" t="s">
        <v>102</v>
      </c>
    </row>
    <row r="23" spans="2:4" ht="13.2" x14ac:dyDescent="0.25">
      <c r="B23" s="39"/>
    </row>
    <row r="24" spans="2:4" ht="13.2" x14ac:dyDescent="0.25">
      <c r="B24" s="51"/>
    </row>
    <row r="25" spans="2:4" ht="13.2" x14ac:dyDescent="0.25">
      <c r="B25" s="48" t="s">
        <v>97</v>
      </c>
    </row>
    <row r="26" spans="2:4" ht="13.2" x14ac:dyDescent="0.25">
      <c r="B26" s="39"/>
    </row>
    <row r="27" spans="2:4" ht="13.2" x14ac:dyDescent="0.25">
      <c r="B27" s="51"/>
    </row>
    <row r="28" spans="2:4" ht="13.2" x14ac:dyDescent="0.25">
      <c r="B28" s="48" t="s">
        <v>99</v>
      </c>
    </row>
    <row r="29" spans="2:4" ht="13.2" x14ac:dyDescent="0.25">
      <c r="B29" s="39"/>
    </row>
    <row r="30" spans="2:4" ht="13.2" x14ac:dyDescent="0.25">
      <c r="B30" s="50"/>
    </row>
    <row r="31" spans="2:4" ht="13.2" x14ac:dyDescent="0.25">
      <c r="B31" s="49" t="s">
        <v>100</v>
      </c>
    </row>
  </sheetData>
  <sheetProtection algorithmName="SHA-512" hashValue="3jHx1JU5enTN9rlCiwQroCqM8Y9LWftJHcwy13ORmcjOLlFuKTNGnawP+D2kRPIZXBB5Gsrz3pFz7jvYJvjkUA==" saltValue="mYktLZ+pgMR9q8405LHAxg==" spinCount="100000" sheet="1" scenarios="1" select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COVER PAGE</vt:lpstr>
      <vt:lpstr>General Instructions</vt:lpstr>
      <vt:lpstr>CB40T</vt:lpstr>
      <vt:lpstr>SIGNATURE </vt:lpstr>
      <vt:lpstr>Insurance</vt:lpstr>
      <vt:lpstr>CB40T!Print_Area</vt:lpstr>
      <vt:lpstr>reportdate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Sherry-Ann Persad</dc:creator>
  <cp:lastModifiedBy>Windell Balgobin</cp:lastModifiedBy>
  <cp:lastPrinted>2014-08-21T15:14:09Z</cp:lastPrinted>
  <dcterms:created xsi:type="dcterms:W3CDTF">2014-02-27T18:57:59Z</dcterms:created>
  <dcterms:modified xsi:type="dcterms:W3CDTF">2026-10-12T13:39:10Z</dcterms:modified>
</cp:coreProperties>
</file>